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ahandusosakond\Eelarve\2025 EELARVE\2024 ÜK\Lõplik (muudetud okt 2025)\"/>
    </mc:Choice>
  </mc:AlternateContent>
  <xr:revisionPtr revIDLastSave="0" documentId="13_ncr:1_{7E809FE8-B709-4499-9FEC-50949974B095}" xr6:coauthVersionLast="47" xr6:coauthVersionMax="47" xr10:uidLastSave="{00000000-0000-0000-0000-000000000000}"/>
  <bookViews>
    <workbookView xWindow="-120" yWindow="-120" windowWidth="29040" windowHeight="15720" activeTab="1" xr2:uid="{F3375B13-0B7A-4D37-8FA4-797550363F92}"/>
  </bookViews>
  <sheets>
    <sheet name="Sheet2" sheetId="9" r:id="rId1"/>
    <sheet name="Ülekantavate vorm" sheetId="7" r:id="rId2"/>
  </sheets>
  <definedNames>
    <definedName name="_xlnm._FilterDatabase" localSheetId="1" hidden="1">'Ülekantavate vorm'!$A$4:$P$699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8" i="7" l="1"/>
  <c r="K498" i="7" s="1"/>
  <c r="L498" i="7" s="1"/>
  <c r="I499" i="7"/>
  <c r="K499" i="7" s="1"/>
  <c r="L499" i="7" s="1"/>
  <c r="I500" i="7"/>
  <c r="K500" i="7" s="1"/>
  <c r="L500" i="7" s="1"/>
  <c r="I501" i="7"/>
  <c r="K501" i="7" s="1"/>
  <c r="L501" i="7" s="1"/>
  <c r="I502" i="7"/>
  <c r="K502" i="7" s="1"/>
  <c r="L502" i="7" s="1"/>
  <c r="I503" i="7"/>
  <c r="K503" i="7" s="1"/>
  <c r="L503" i="7" s="1"/>
  <c r="I504" i="7"/>
  <c r="K504" i="7" s="1"/>
  <c r="L504" i="7" s="1"/>
  <c r="I505" i="7"/>
  <c r="K505" i="7" s="1"/>
  <c r="L505" i="7" s="1"/>
  <c r="I506" i="7"/>
  <c r="K506" i="7" s="1"/>
  <c r="L506" i="7" s="1"/>
  <c r="I507" i="7"/>
  <c r="K507" i="7" s="1"/>
  <c r="L507" i="7" s="1"/>
  <c r="I508" i="7"/>
  <c r="K508" i="7" s="1"/>
  <c r="L508" i="7" s="1"/>
  <c r="I509" i="7"/>
  <c r="K509" i="7" s="1"/>
  <c r="L509" i="7" s="1"/>
  <c r="I510" i="7"/>
  <c r="K510" i="7" s="1"/>
  <c r="L510" i="7" s="1"/>
  <c r="I511" i="7"/>
  <c r="K511" i="7" s="1"/>
  <c r="L511" i="7" s="1"/>
  <c r="I512" i="7"/>
  <c r="K512" i="7" s="1"/>
  <c r="L512" i="7" s="1"/>
  <c r="I513" i="7"/>
  <c r="K513" i="7" s="1"/>
  <c r="L513" i="7" s="1"/>
  <c r="I514" i="7"/>
  <c r="K514" i="7" s="1"/>
  <c r="L514" i="7" s="1"/>
  <c r="I515" i="7"/>
  <c r="K515" i="7" s="1"/>
  <c r="L515" i="7" s="1"/>
  <c r="I516" i="7"/>
  <c r="K516" i="7" s="1"/>
  <c r="L516" i="7" s="1"/>
  <c r="I517" i="7"/>
  <c r="K517" i="7" s="1"/>
  <c r="L517" i="7" s="1"/>
  <c r="I518" i="7"/>
  <c r="K518" i="7" s="1"/>
  <c r="L518" i="7" s="1"/>
  <c r="I519" i="7"/>
  <c r="K519" i="7" s="1"/>
  <c r="L519" i="7" s="1"/>
  <c r="I520" i="7"/>
  <c r="K520" i="7" s="1"/>
  <c r="L520" i="7" s="1"/>
  <c r="I521" i="7"/>
  <c r="K521" i="7" s="1"/>
  <c r="L521" i="7" s="1"/>
  <c r="I522" i="7"/>
  <c r="K522" i="7" s="1"/>
  <c r="L522" i="7" s="1"/>
  <c r="I523" i="7"/>
  <c r="K523" i="7" s="1"/>
  <c r="L523" i="7" s="1"/>
  <c r="I524" i="7"/>
  <c r="K524" i="7" s="1"/>
  <c r="L524" i="7" s="1"/>
  <c r="I525" i="7"/>
  <c r="K525" i="7" s="1"/>
  <c r="L525" i="7" s="1"/>
  <c r="I526" i="7"/>
  <c r="K526" i="7" s="1"/>
  <c r="L526" i="7" s="1"/>
  <c r="I527" i="7"/>
  <c r="K527" i="7" s="1"/>
  <c r="L527" i="7" s="1"/>
  <c r="I528" i="7"/>
  <c r="K528" i="7" s="1"/>
  <c r="L528" i="7" s="1"/>
  <c r="I529" i="7"/>
  <c r="K529" i="7" s="1"/>
  <c r="L529" i="7" s="1"/>
  <c r="I530" i="7"/>
  <c r="K530" i="7" s="1"/>
  <c r="L530" i="7" s="1"/>
  <c r="I531" i="7"/>
  <c r="K531" i="7" s="1"/>
  <c r="L531" i="7" s="1"/>
  <c r="I532" i="7"/>
  <c r="K532" i="7" s="1"/>
  <c r="L532" i="7" s="1"/>
  <c r="I533" i="7"/>
  <c r="K533" i="7" s="1"/>
  <c r="L533" i="7" s="1"/>
  <c r="I534" i="7"/>
  <c r="K534" i="7" s="1"/>
  <c r="L534" i="7" s="1"/>
  <c r="I535" i="7"/>
  <c r="K535" i="7" s="1"/>
  <c r="L535" i="7" s="1"/>
  <c r="I536" i="7"/>
  <c r="K536" i="7" s="1"/>
  <c r="L536" i="7" s="1"/>
  <c r="I537" i="7"/>
  <c r="K537" i="7" s="1"/>
  <c r="L537" i="7" s="1"/>
  <c r="I538" i="7"/>
  <c r="K538" i="7" s="1"/>
  <c r="L538" i="7" s="1"/>
  <c r="I539" i="7"/>
  <c r="K539" i="7" s="1"/>
  <c r="L539" i="7" s="1"/>
  <c r="I540" i="7"/>
  <c r="K540" i="7" s="1"/>
  <c r="L540" i="7" s="1"/>
  <c r="I541" i="7"/>
  <c r="K541" i="7" s="1"/>
  <c r="L541" i="7" s="1"/>
  <c r="I542" i="7"/>
  <c r="K542" i="7" s="1"/>
  <c r="L542" i="7" s="1"/>
  <c r="I543" i="7"/>
  <c r="K543" i="7" s="1"/>
  <c r="L543" i="7" s="1"/>
  <c r="I544" i="7"/>
  <c r="K544" i="7" s="1"/>
  <c r="L544" i="7" s="1"/>
  <c r="I545" i="7"/>
  <c r="K545" i="7" s="1"/>
  <c r="L545" i="7" s="1"/>
  <c r="I546" i="7"/>
  <c r="K546" i="7" s="1"/>
  <c r="L546" i="7" s="1"/>
  <c r="I547" i="7"/>
  <c r="K547" i="7" s="1"/>
  <c r="L547" i="7" s="1"/>
  <c r="I548" i="7"/>
  <c r="K548" i="7" s="1"/>
  <c r="L548" i="7" s="1"/>
  <c r="I549" i="7"/>
  <c r="K549" i="7" s="1"/>
  <c r="L549" i="7" s="1"/>
  <c r="I550" i="7"/>
  <c r="K550" i="7" s="1"/>
  <c r="L550" i="7" s="1"/>
  <c r="I551" i="7"/>
  <c r="K551" i="7" s="1"/>
  <c r="L551" i="7" s="1"/>
  <c r="I552" i="7"/>
  <c r="K552" i="7" s="1"/>
  <c r="L552" i="7" s="1"/>
  <c r="I553" i="7"/>
  <c r="K553" i="7" s="1"/>
  <c r="L553" i="7" s="1"/>
  <c r="I554" i="7"/>
  <c r="K554" i="7" s="1"/>
  <c r="L554" i="7" s="1"/>
  <c r="I555" i="7"/>
  <c r="K555" i="7" s="1"/>
  <c r="L555" i="7" s="1"/>
  <c r="I556" i="7"/>
  <c r="K556" i="7" s="1"/>
  <c r="L556" i="7" s="1"/>
  <c r="I557" i="7"/>
  <c r="K557" i="7" s="1"/>
  <c r="L557" i="7" s="1"/>
  <c r="I558" i="7"/>
  <c r="K558" i="7" s="1"/>
  <c r="L558" i="7" s="1"/>
  <c r="I559" i="7"/>
  <c r="K559" i="7" s="1"/>
  <c r="L559" i="7" s="1"/>
  <c r="I560" i="7"/>
  <c r="K560" i="7" s="1"/>
  <c r="L560" i="7" s="1"/>
  <c r="I561" i="7"/>
  <c r="K561" i="7" s="1"/>
  <c r="L561" i="7" s="1"/>
  <c r="I562" i="7"/>
  <c r="K562" i="7" s="1"/>
  <c r="L562" i="7" s="1"/>
  <c r="I563" i="7"/>
  <c r="K563" i="7" s="1"/>
  <c r="L563" i="7" s="1"/>
  <c r="I564" i="7"/>
  <c r="K564" i="7" s="1"/>
  <c r="L564" i="7" s="1"/>
  <c r="I565" i="7"/>
  <c r="K565" i="7" s="1"/>
  <c r="L565" i="7" s="1"/>
  <c r="I566" i="7"/>
  <c r="K566" i="7" s="1"/>
  <c r="L566" i="7" s="1"/>
  <c r="I567" i="7"/>
  <c r="K567" i="7" s="1"/>
  <c r="L567" i="7" s="1"/>
  <c r="I568" i="7"/>
  <c r="K568" i="7" s="1"/>
  <c r="L568" i="7" s="1"/>
  <c r="I569" i="7"/>
  <c r="K569" i="7" s="1"/>
  <c r="L569" i="7" s="1"/>
  <c r="I570" i="7"/>
  <c r="K570" i="7" s="1"/>
  <c r="L570" i="7" s="1"/>
  <c r="I571" i="7"/>
  <c r="K571" i="7" s="1"/>
  <c r="L571" i="7" s="1"/>
  <c r="I572" i="7"/>
  <c r="K572" i="7" s="1"/>
  <c r="L572" i="7" s="1"/>
  <c r="I573" i="7"/>
  <c r="K573" i="7" s="1"/>
  <c r="L573" i="7" s="1"/>
  <c r="I574" i="7"/>
  <c r="K574" i="7" s="1"/>
  <c r="L574" i="7" s="1"/>
  <c r="I575" i="7"/>
  <c r="K575" i="7" s="1"/>
  <c r="L575" i="7" s="1"/>
  <c r="I576" i="7"/>
  <c r="K576" i="7" s="1"/>
  <c r="L576" i="7" s="1"/>
  <c r="I577" i="7"/>
  <c r="K577" i="7" s="1"/>
  <c r="L577" i="7" s="1"/>
  <c r="I578" i="7"/>
  <c r="K578" i="7" s="1"/>
  <c r="L578" i="7" s="1"/>
  <c r="I579" i="7"/>
  <c r="K579" i="7" s="1"/>
  <c r="L579" i="7" s="1"/>
  <c r="I580" i="7"/>
  <c r="K580" i="7" s="1"/>
  <c r="L580" i="7" s="1"/>
  <c r="I581" i="7"/>
  <c r="K581" i="7" s="1"/>
  <c r="L581" i="7" s="1"/>
  <c r="I582" i="7"/>
  <c r="K582" i="7" s="1"/>
  <c r="L582" i="7" s="1"/>
  <c r="I583" i="7"/>
  <c r="K583" i="7" s="1"/>
  <c r="L583" i="7" s="1"/>
  <c r="I584" i="7"/>
  <c r="K584" i="7" s="1"/>
  <c r="L584" i="7" s="1"/>
  <c r="I585" i="7"/>
  <c r="K585" i="7" s="1"/>
  <c r="L585" i="7" s="1"/>
  <c r="I586" i="7"/>
  <c r="K586" i="7" s="1"/>
  <c r="L586" i="7" s="1"/>
  <c r="I587" i="7"/>
  <c r="K587" i="7" s="1"/>
  <c r="L587" i="7" s="1"/>
  <c r="I588" i="7"/>
  <c r="K588" i="7" s="1"/>
  <c r="L588" i="7" s="1"/>
  <c r="I589" i="7"/>
  <c r="K589" i="7" s="1"/>
  <c r="L589" i="7" s="1"/>
  <c r="I590" i="7"/>
  <c r="K590" i="7" s="1"/>
  <c r="L590" i="7" s="1"/>
  <c r="I591" i="7"/>
  <c r="K591" i="7" s="1"/>
  <c r="L591" i="7" s="1"/>
  <c r="I592" i="7"/>
  <c r="K592" i="7" s="1"/>
  <c r="L592" i="7" s="1"/>
  <c r="I593" i="7"/>
  <c r="K593" i="7" s="1"/>
  <c r="L593" i="7" s="1"/>
  <c r="I594" i="7"/>
  <c r="K594" i="7" s="1"/>
  <c r="L594" i="7" s="1"/>
  <c r="I595" i="7"/>
  <c r="K595" i="7" s="1"/>
  <c r="L595" i="7" s="1"/>
  <c r="I596" i="7"/>
  <c r="K596" i="7" s="1"/>
  <c r="L596" i="7" s="1"/>
  <c r="I597" i="7"/>
  <c r="K597" i="7" s="1"/>
  <c r="L597" i="7" s="1"/>
  <c r="I598" i="7"/>
  <c r="K598" i="7" s="1"/>
  <c r="L598" i="7" s="1"/>
  <c r="I599" i="7"/>
  <c r="K599" i="7" s="1"/>
  <c r="L599" i="7" s="1"/>
  <c r="I600" i="7"/>
  <c r="K600" i="7" s="1"/>
  <c r="L600" i="7" s="1"/>
  <c r="I601" i="7"/>
  <c r="K601" i="7" s="1"/>
  <c r="L601" i="7" s="1"/>
  <c r="I602" i="7"/>
  <c r="K602" i="7" s="1"/>
  <c r="L602" i="7" s="1"/>
  <c r="I603" i="7"/>
  <c r="K603" i="7" s="1"/>
  <c r="L603" i="7" s="1"/>
  <c r="I604" i="7"/>
  <c r="K604" i="7" s="1"/>
  <c r="L604" i="7" s="1"/>
  <c r="I605" i="7"/>
  <c r="K605" i="7" s="1"/>
  <c r="L605" i="7" s="1"/>
  <c r="I606" i="7"/>
  <c r="K606" i="7" s="1"/>
  <c r="L606" i="7" s="1"/>
  <c r="I607" i="7"/>
  <c r="K607" i="7" s="1"/>
  <c r="L607" i="7" s="1"/>
  <c r="I608" i="7"/>
  <c r="K608" i="7" s="1"/>
  <c r="L608" i="7" s="1"/>
  <c r="I609" i="7"/>
  <c r="K609" i="7" s="1"/>
  <c r="L609" i="7" s="1"/>
  <c r="I610" i="7"/>
  <c r="K610" i="7" s="1"/>
  <c r="L610" i="7" s="1"/>
  <c r="I611" i="7"/>
  <c r="K611" i="7" s="1"/>
  <c r="L611" i="7" s="1"/>
  <c r="I612" i="7"/>
  <c r="K612" i="7" s="1"/>
  <c r="L612" i="7" s="1"/>
  <c r="I613" i="7"/>
  <c r="K613" i="7" s="1"/>
  <c r="L613" i="7" s="1"/>
  <c r="I614" i="7"/>
  <c r="K614" i="7" s="1"/>
  <c r="L614" i="7" s="1"/>
  <c r="I615" i="7"/>
  <c r="K615" i="7" s="1"/>
  <c r="L615" i="7" s="1"/>
  <c r="I616" i="7"/>
  <c r="K616" i="7" s="1"/>
  <c r="L616" i="7" s="1"/>
  <c r="I617" i="7"/>
  <c r="K617" i="7" s="1"/>
  <c r="L617" i="7" s="1"/>
  <c r="I618" i="7"/>
  <c r="K618" i="7" s="1"/>
  <c r="L618" i="7" s="1"/>
  <c r="I619" i="7"/>
  <c r="K619" i="7" s="1"/>
  <c r="L619" i="7" s="1"/>
  <c r="I620" i="7"/>
  <c r="K620" i="7" s="1"/>
  <c r="L620" i="7" s="1"/>
  <c r="I621" i="7"/>
  <c r="K621" i="7" s="1"/>
  <c r="L621" i="7" s="1"/>
  <c r="I622" i="7"/>
  <c r="K622" i="7" s="1"/>
  <c r="L622" i="7" s="1"/>
  <c r="I623" i="7"/>
  <c r="K623" i="7" s="1"/>
  <c r="L623" i="7" s="1"/>
  <c r="I624" i="7"/>
  <c r="K624" i="7" s="1"/>
  <c r="L624" i="7" s="1"/>
  <c r="I625" i="7"/>
  <c r="K625" i="7" s="1"/>
  <c r="L625" i="7" s="1"/>
  <c r="I626" i="7"/>
  <c r="K626" i="7" s="1"/>
  <c r="L626" i="7" s="1"/>
  <c r="I627" i="7"/>
  <c r="K627" i="7" s="1"/>
  <c r="L627" i="7" s="1"/>
  <c r="I628" i="7"/>
  <c r="K628" i="7" s="1"/>
  <c r="L628" i="7" s="1"/>
  <c r="I629" i="7"/>
  <c r="K629" i="7" s="1"/>
  <c r="L629" i="7" s="1"/>
  <c r="I630" i="7"/>
  <c r="K630" i="7" s="1"/>
  <c r="L630" i="7" s="1"/>
  <c r="I631" i="7"/>
  <c r="K631" i="7" s="1"/>
  <c r="L631" i="7" s="1"/>
  <c r="I632" i="7"/>
  <c r="K632" i="7" s="1"/>
  <c r="L632" i="7" s="1"/>
  <c r="I633" i="7"/>
  <c r="K633" i="7" s="1"/>
  <c r="L633" i="7" s="1"/>
  <c r="I634" i="7"/>
  <c r="K634" i="7" s="1"/>
  <c r="L634" i="7" s="1"/>
  <c r="I635" i="7"/>
  <c r="K635" i="7" s="1"/>
  <c r="L635" i="7" s="1"/>
  <c r="I636" i="7"/>
  <c r="K636" i="7" s="1"/>
  <c r="L636" i="7" s="1"/>
  <c r="I637" i="7"/>
  <c r="K637" i="7" s="1"/>
  <c r="L637" i="7" s="1"/>
  <c r="I638" i="7"/>
  <c r="K638" i="7" s="1"/>
  <c r="L638" i="7" s="1"/>
  <c r="I639" i="7"/>
  <c r="K639" i="7" s="1"/>
  <c r="L639" i="7" s="1"/>
  <c r="I640" i="7"/>
  <c r="K640" i="7" s="1"/>
  <c r="L640" i="7" s="1"/>
  <c r="I641" i="7"/>
  <c r="K641" i="7" s="1"/>
  <c r="L641" i="7" s="1"/>
  <c r="I642" i="7"/>
  <c r="K642" i="7" s="1"/>
  <c r="L642" i="7" s="1"/>
  <c r="I643" i="7"/>
  <c r="K643" i="7" s="1"/>
  <c r="L643" i="7" s="1"/>
  <c r="I644" i="7"/>
  <c r="K644" i="7" s="1"/>
  <c r="L644" i="7" s="1"/>
  <c r="I645" i="7"/>
  <c r="K645" i="7" s="1"/>
  <c r="L645" i="7" s="1"/>
  <c r="I646" i="7"/>
  <c r="K646" i="7" s="1"/>
  <c r="L646" i="7" s="1"/>
  <c r="I647" i="7"/>
  <c r="K647" i="7" s="1"/>
  <c r="L647" i="7" s="1"/>
  <c r="I648" i="7"/>
  <c r="K648" i="7" s="1"/>
  <c r="L648" i="7" s="1"/>
  <c r="I649" i="7"/>
  <c r="K649" i="7" s="1"/>
  <c r="L649" i="7" s="1"/>
  <c r="I650" i="7"/>
  <c r="K650" i="7" s="1"/>
  <c r="L650" i="7" s="1"/>
  <c r="I651" i="7"/>
  <c r="K651" i="7" s="1"/>
  <c r="L651" i="7" s="1"/>
  <c r="I652" i="7"/>
  <c r="K652" i="7" s="1"/>
  <c r="L652" i="7" s="1"/>
  <c r="I653" i="7"/>
  <c r="K653" i="7" s="1"/>
  <c r="L653" i="7" s="1"/>
  <c r="I654" i="7"/>
  <c r="K654" i="7" s="1"/>
  <c r="L654" i="7" s="1"/>
  <c r="I655" i="7"/>
  <c r="K655" i="7" s="1"/>
  <c r="L655" i="7" s="1"/>
  <c r="I656" i="7"/>
  <c r="K656" i="7" s="1"/>
  <c r="L656" i="7" s="1"/>
  <c r="I657" i="7"/>
  <c r="K657" i="7" s="1"/>
  <c r="L657" i="7" s="1"/>
  <c r="I658" i="7"/>
  <c r="K658" i="7" s="1"/>
  <c r="L658" i="7" s="1"/>
  <c r="I659" i="7"/>
  <c r="K659" i="7" s="1"/>
  <c r="L659" i="7" s="1"/>
  <c r="I660" i="7"/>
  <c r="K660" i="7" s="1"/>
  <c r="L660" i="7" s="1"/>
  <c r="I661" i="7"/>
  <c r="K661" i="7" s="1"/>
  <c r="L661" i="7" s="1"/>
  <c r="I662" i="7"/>
  <c r="K662" i="7" s="1"/>
  <c r="L662" i="7" s="1"/>
  <c r="I663" i="7"/>
  <c r="K663" i="7" s="1"/>
  <c r="L663" i="7" s="1"/>
  <c r="I664" i="7"/>
  <c r="K664" i="7" s="1"/>
  <c r="L664" i="7" s="1"/>
  <c r="I665" i="7"/>
  <c r="K665" i="7" s="1"/>
  <c r="L665" i="7" s="1"/>
  <c r="I666" i="7"/>
  <c r="K666" i="7" s="1"/>
  <c r="L666" i="7" s="1"/>
  <c r="I667" i="7"/>
  <c r="K667" i="7" s="1"/>
  <c r="L667" i="7" s="1"/>
  <c r="I668" i="7"/>
  <c r="K668" i="7" s="1"/>
  <c r="L668" i="7" s="1"/>
  <c r="I669" i="7"/>
  <c r="K669" i="7" s="1"/>
  <c r="L669" i="7" s="1"/>
  <c r="I670" i="7"/>
  <c r="K670" i="7" s="1"/>
  <c r="L670" i="7" s="1"/>
  <c r="I671" i="7"/>
  <c r="K671" i="7" s="1"/>
  <c r="L671" i="7" s="1"/>
  <c r="I672" i="7"/>
  <c r="K672" i="7" s="1"/>
  <c r="L672" i="7" s="1"/>
  <c r="I673" i="7"/>
  <c r="K673" i="7" s="1"/>
  <c r="L673" i="7" s="1"/>
  <c r="I674" i="7"/>
  <c r="K674" i="7" s="1"/>
  <c r="L674" i="7" s="1"/>
  <c r="I675" i="7"/>
  <c r="K675" i="7" s="1"/>
  <c r="L675" i="7" s="1"/>
  <c r="I676" i="7"/>
  <c r="K676" i="7" s="1"/>
  <c r="L676" i="7" s="1"/>
  <c r="I677" i="7"/>
  <c r="K677" i="7" s="1"/>
  <c r="L677" i="7" s="1"/>
  <c r="I678" i="7"/>
  <c r="K678" i="7" s="1"/>
  <c r="L678" i="7" s="1"/>
  <c r="I679" i="7"/>
  <c r="K679" i="7" s="1"/>
  <c r="L679" i="7" s="1"/>
  <c r="I680" i="7"/>
  <c r="K680" i="7" s="1"/>
  <c r="L680" i="7" s="1"/>
  <c r="I681" i="7"/>
  <c r="K681" i="7" s="1"/>
  <c r="L681" i="7" s="1"/>
  <c r="I682" i="7"/>
  <c r="K682" i="7" s="1"/>
  <c r="L682" i="7" s="1"/>
  <c r="I683" i="7"/>
  <c r="K683" i="7" s="1"/>
  <c r="L683" i="7" s="1"/>
  <c r="I684" i="7"/>
  <c r="K684" i="7" s="1"/>
  <c r="L684" i="7" s="1"/>
  <c r="I685" i="7"/>
  <c r="K685" i="7" s="1"/>
  <c r="I686" i="7"/>
  <c r="K686" i="7" s="1"/>
  <c r="L686" i="7" s="1"/>
  <c r="I687" i="7"/>
  <c r="K687" i="7" s="1"/>
  <c r="L687" i="7" s="1"/>
  <c r="I688" i="7"/>
  <c r="K688" i="7" s="1"/>
  <c r="L688" i="7" s="1"/>
  <c r="I689" i="7"/>
  <c r="K689" i="7" s="1"/>
  <c r="L689" i="7" s="1"/>
  <c r="I690" i="7"/>
  <c r="K690" i="7" s="1"/>
  <c r="L690" i="7" s="1"/>
  <c r="I691" i="7"/>
  <c r="K691" i="7" s="1"/>
  <c r="L691" i="7" s="1"/>
  <c r="I692" i="7"/>
  <c r="K692" i="7" s="1"/>
  <c r="L692" i="7" s="1"/>
  <c r="I693" i="7"/>
  <c r="K693" i="7" s="1"/>
  <c r="L693" i="7" s="1"/>
  <c r="I694" i="7"/>
  <c r="K694" i="7" s="1"/>
  <c r="L694" i="7" s="1"/>
  <c r="I695" i="7"/>
  <c r="K695" i="7" s="1"/>
  <c r="I696" i="7"/>
  <c r="K696" i="7" s="1"/>
  <c r="I697" i="7"/>
  <c r="K697" i="7" s="1"/>
  <c r="L697" i="7" s="1"/>
  <c r="I698" i="7"/>
  <c r="K698" i="7" s="1"/>
  <c r="L698" i="7" s="1"/>
  <c r="I699" i="7"/>
  <c r="K699" i="7" s="1"/>
  <c r="L699" i="7" s="1"/>
  <c r="I468" i="7"/>
  <c r="K468" i="7" s="1"/>
  <c r="L468" i="7" s="1"/>
  <c r="I469" i="7"/>
  <c r="K469" i="7" s="1"/>
  <c r="L469" i="7" s="1"/>
  <c r="I470" i="7"/>
  <c r="K470" i="7" s="1"/>
  <c r="L470" i="7" s="1"/>
  <c r="I471" i="7"/>
  <c r="K471" i="7" s="1"/>
  <c r="L471" i="7" s="1"/>
  <c r="I472" i="7"/>
  <c r="K472" i="7" s="1"/>
  <c r="L472" i="7" s="1"/>
  <c r="I473" i="7"/>
  <c r="K473" i="7" s="1"/>
  <c r="L473" i="7" s="1"/>
  <c r="I474" i="7"/>
  <c r="K474" i="7" s="1"/>
  <c r="L474" i="7" s="1"/>
  <c r="I475" i="7"/>
  <c r="K475" i="7" s="1"/>
  <c r="I476" i="7"/>
  <c r="K476" i="7" s="1"/>
  <c r="I477" i="7"/>
  <c r="K477" i="7" s="1"/>
  <c r="I478" i="7"/>
  <c r="K478" i="7" s="1"/>
  <c r="I479" i="7"/>
  <c r="K479" i="7" s="1"/>
  <c r="I480" i="7"/>
  <c r="K480" i="7" s="1"/>
  <c r="L480" i="7" s="1"/>
  <c r="I481" i="7"/>
  <c r="K481" i="7" s="1"/>
  <c r="L481" i="7" s="1"/>
  <c r="I482" i="7"/>
  <c r="K482" i="7" s="1"/>
  <c r="I483" i="7"/>
  <c r="K483" i="7" s="1"/>
  <c r="L483" i="7" s="1"/>
  <c r="I484" i="7"/>
  <c r="K484" i="7" s="1"/>
  <c r="L484" i="7" s="1"/>
  <c r="I485" i="7"/>
  <c r="K485" i="7" s="1"/>
  <c r="L485" i="7" s="1"/>
  <c r="I486" i="7"/>
  <c r="K486" i="7" s="1"/>
  <c r="L486" i="7" s="1"/>
  <c r="I487" i="7"/>
  <c r="K487" i="7" s="1"/>
  <c r="I488" i="7"/>
  <c r="K488" i="7" s="1"/>
  <c r="I489" i="7"/>
  <c r="K489" i="7" s="1"/>
  <c r="L489" i="7" s="1"/>
  <c r="I490" i="7"/>
  <c r="K490" i="7" s="1"/>
  <c r="I491" i="7"/>
  <c r="K491" i="7" s="1"/>
  <c r="L491" i="7" s="1"/>
  <c r="I492" i="7"/>
  <c r="K492" i="7" s="1"/>
  <c r="L492" i="7" s="1"/>
  <c r="I493" i="7"/>
  <c r="K493" i="7" s="1"/>
  <c r="L493" i="7" s="1"/>
  <c r="I494" i="7"/>
  <c r="K494" i="7" s="1"/>
  <c r="L494" i="7" s="1"/>
  <c r="I495" i="7"/>
  <c r="K495" i="7" s="1"/>
  <c r="L495" i="7" s="1"/>
  <c r="I496" i="7"/>
  <c r="K496" i="7" s="1"/>
  <c r="L496" i="7" s="1"/>
  <c r="I497" i="7"/>
  <c r="K497" i="7" s="1"/>
  <c r="L497" i="7" s="1"/>
  <c r="H2" i="7"/>
  <c r="J2" i="7"/>
  <c r="N2" i="7"/>
  <c r="L482" i="7" l="1"/>
  <c r="L488" i="7"/>
  <c r="L487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K441" i="7" l="1"/>
  <c r="K465" i="7"/>
  <c r="K464" i="7"/>
  <c r="K463" i="7"/>
  <c r="K450" i="7"/>
  <c r="L450" i="7" s="1"/>
  <c r="K458" i="7"/>
  <c r="L458" i="7" s="1"/>
  <c r="K443" i="7"/>
  <c r="K452" i="7"/>
  <c r="L452" i="7" s="1"/>
  <c r="K436" i="7"/>
  <c r="K454" i="7"/>
  <c r="K442" i="7"/>
  <c r="L442" i="7" s="1"/>
  <c r="K462" i="7"/>
  <c r="K451" i="7"/>
  <c r="L451" i="7" s="1"/>
  <c r="K440" i="7"/>
  <c r="K449" i="7"/>
  <c r="K459" i="7"/>
  <c r="L459" i="7" s="1"/>
  <c r="K438" i="7"/>
  <c r="K447" i="7"/>
  <c r="K446" i="7"/>
  <c r="K467" i="7"/>
  <c r="L467" i="7" s="1"/>
  <c r="K456" i="7"/>
  <c r="L456" i="7" s="1"/>
  <c r="K445" i="7"/>
  <c r="K435" i="7"/>
  <c r="K444" i="7"/>
  <c r="K453" i="7"/>
  <c r="L453" i="7" s="1"/>
  <c r="K461" i="7"/>
  <c r="K460" i="7"/>
  <c r="K439" i="7"/>
  <c r="K448" i="7"/>
  <c r="K437" i="7"/>
  <c r="L437" i="7" s="1"/>
  <c r="K457" i="7"/>
  <c r="L457" i="7" s="1"/>
  <c r="K466" i="7"/>
  <c r="L466" i="7" s="1"/>
  <c r="K455" i="7"/>
  <c r="L455" i="7" s="1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L435" i="7" l="1"/>
  <c r="L436" i="7"/>
  <c r="L447" i="7"/>
  <c r="L448" i="7"/>
  <c r="L449" i="7"/>
  <c r="L441" i="7"/>
  <c r="K427" i="7"/>
  <c r="L427" i="7" s="1"/>
  <c r="K408" i="7"/>
  <c r="K398" i="7"/>
  <c r="K389" i="7"/>
  <c r="L389" i="7" s="1"/>
  <c r="K378" i="7"/>
  <c r="K367" i="7"/>
  <c r="K355" i="7"/>
  <c r="L355" i="7" s="1"/>
  <c r="K343" i="7"/>
  <c r="K332" i="7"/>
  <c r="L332" i="7" s="1"/>
  <c r="K321" i="7"/>
  <c r="K310" i="7"/>
  <c r="K289" i="7"/>
  <c r="K279" i="7"/>
  <c r="L279" i="7" s="1"/>
  <c r="K267" i="7"/>
  <c r="K257" i="7"/>
  <c r="L257" i="7" s="1"/>
  <c r="K246" i="7"/>
  <c r="K235" i="7"/>
  <c r="L235" i="7" s="1"/>
  <c r="K223" i="7"/>
  <c r="K213" i="7"/>
  <c r="L213" i="7" s="1"/>
  <c r="K203" i="7"/>
  <c r="K193" i="7"/>
  <c r="L193" i="7" s="1"/>
  <c r="K388" i="7"/>
  <c r="L388" i="7" s="1"/>
  <c r="K377" i="7"/>
  <c r="K366" i="7"/>
  <c r="K354" i="7"/>
  <c r="L354" i="7" s="1"/>
  <c r="K342" i="7"/>
  <c r="L342" i="7" s="1"/>
  <c r="K331" i="7"/>
  <c r="K309" i="7"/>
  <c r="K299" i="7"/>
  <c r="L299" i="7" s="1"/>
  <c r="K288" i="7"/>
  <c r="K278" i="7"/>
  <c r="L278" i="7" s="1"/>
  <c r="K266" i="7"/>
  <c r="K256" i="7"/>
  <c r="K234" i="7"/>
  <c r="L234" i="7" s="1"/>
  <c r="K222" i="7"/>
  <c r="K212" i="7"/>
  <c r="L212" i="7" s="1"/>
  <c r="K426" i="7"/>
  <c r="L426" i="7" s="1"/>
  <c r="K353" i="7"/>
  <c r="L353" i="7" s="1"/>
  <c r="K277" i="7"/>
  <c r="K233" i="7"/>
  <c r="L233" i="7" s="1"/>
  <c r="K433" i="7"/>
  <c r="K386" i="7"/>
  <c r="K375" i="7"/>
  <c r="L375" i="7" s="1"/>
  <c r="K364" i="7"/>
  <c r="K352" i="7"/>
  <c r="K341" i="7"/>
  <c r="L341" i="7" s="1"/>
  <c r="K329" i="7"/>
  <c r="K319" i="7"/>
  <c r="L319" i="7" s="1"/>
  <c r="K307" i="7"/>
  <c r="L307" i="7" s="1"/>
  <c r="K297" i="7"/>
  <c r="L297" i="7" s="1"/>
  <c r="K286" i="7"/>
  <c r="K276" i="7"/>
  <c r="L276" i="7" s="1"/>
  <c r="K265" i="7"/>
  <c r="K244" i="7"/>
  <c r="K232" i="7"/>
  <c r="L232" i="7" s="1"/>
  <c r="K221" i="7"/>
  <c r="L221" i="7" s="1"/>
  <c r="K210" i="7"/>
  <c r="K201" i="7"/>
  <c r="K320" i="7"/>
  <c r="L320" i="7" s="1"/>
  <c r="K432" i="7"/>
  <c r="K385" i="7"/>
  <c r="K373" i="7"/>
  <c r="K284" i="7"/>
  <c r="K219" i="7"/>
  <c r="L219" i="7" s="1"/>
  <c r="K190" i="7"/>
  <c r="K407" i="7"/>
  <c r="K376" i="7"/>
  <c r="L376" i="7" s="1"/>
  <c r="K298" i="7"/>
  <c r="L298" i="7" s="1"/>
  <c r="K192" i="7"/>
  <c r="L192" i="7" s="1"/>
  <c r="K406" i="7"/>
  <c r="K405" i="7"/>
  <c r="K340" i="7"/>
  <c r="L340" i="7" s="1"/>
  <c r="K318" i="7"/>
  <c r="L318" i="7" s="1"/>
  <c r="K285" i="7"/>
  <c r="K254" i="7"/>
  <c r="L254" i="7" s="1"/>
  <c r="K200" i="7"/>
  <c r="L200" i="7" s="1"/>
  <c r="K422" i="7"/>
  <c r="K362" i="7"/>
  <c r="L362" i="7" s="1"/>
  <c r="K350" i="7"/>
  <c r="K339" i="7"/>
  <c r="L339" i="7" s="1"/>
  <c r="K327" i="7"/>
  <c r="K317" i="7"/>
  <c r="L317" i="7" s="1"/>
  <c r="K305" i="7"/>
  <c r="K295" i="7"/>
  <c r="L295" i="7" s="1"/>
  <c r="K274" i="7"/>
  <c r="L274" i="7" s="1"/>
  <c r="K263" i="7"/>
  <c r="K253" i="7"/>
  <c r="L253" i="7" s="1"/>
  <c r="K242" i="7"/>
  <c r="K230" i="7"/>
  <c r="K199" i="7"/>
  <c r="L199" i="7" s="1"/>
  <c r="K431" i="7"/>
  <c r="L431" i="7" s="1"/>
  <c r="K421" i="7"/>
  <c r="K413" i="7"/>
  <c r="K404" i="7"/>
  <c r="L404" i="7" s="1"/>
  <c r="K384" i="7"/>
  <c r="K372" i="7"/>
  <c r="K361" i="7"/>
  <c r="L361" i="7" s="1"/>
  <c r="K349" i="7"/>
  <c r="K338" i="7"/>
  <c r="L338" i="7" s="1"/>
  <c r="K326" i="7"/>
  <c r="K316" i="7"/>
  <c r="K304" i="7"/>
  <c r="K273" i="7"/>
  <c r="L273" i="7" s="1"/>
  <c r="K262" i="7"/>
  <c r="K252" i="7"/>
  <c r="L252" i="7" s="1"/>
  <c r="K241" i="7"/>
  <c r="L241" i="7" s="1"/>
  <c r="K229" i="7"/>
  <c r="K218" i="7"/>
  <c r="L218" i="7" s="1"/>
  <c r="K208" i="7"/>
  <c r="K198" i="7"/>
  <c r="L198" i="7" s="1"/>
  <c r="K189" i="7"/>
  <c r="K425" i="7"/>
  <c r="L425" i="7" s="1"/>
  <c r="K330" i="7"/>
  <c r="K255" i="7"/>
  <c r="L255" i="7" s="1"/>
  <c r="K245" i="7"/>
  <c r="K396" i="7"/>
  <c r="K423" i="7"/>
  <c r="K395" i="7"/>
  <c r="L395" i="7" s="1"/>
  <c r="K403" i="7"/>
  <c r="L403" i="7" s="1"/>
  <c r="K272" i="7"/>
  <c r="L272" i="7" s="1"/>
  <c r="K207" i="7"/>
  <c r="K188" i="7"/>
  <c r="K416" i="7"/>
  <c r="K424" i="7"/>
  <c r="L424" i="7" s="1"/>
  <c r="K374" i="7"/>
  <c r="K306" i="7"/>
  <c r="K275" i="7"/>
  <c r="L275" i="7" s="1"/>
  <c r="K209" i="7"/>
  <c r="K414" i="7"/>
  <c r="K394" i="7"/>
  <c r="K430" i="7"/>
  <c r="L430" i="7" s="1"/>
  <c r="K412" i="7"/>
  <c r="L412" i="7" s="1"/>
  <c r="K393" i="7"/>
  <c r="K383" i="7"/>
  <c r="K360" i="7"/>
  <c r="L360" i="7" s="1"/>
  <c r="K348" i="7"/>
  <c r="K337" i="7"/>
  <c r="K325" i="7"/>
  <c r="K315" i="7"/>
  <c r="K303" i="7"/>
  <c r="K294" i="7"/>
  <c r="L294" i="7" s="1"/>
  <c r="K283" i="7"/>
  <c r="K261" i="7"/>
  <c r="K251" i="7"/>
  <c r="L251" i="7" s="1"/>
  <c r="K240" i="7"/>
  <c r="L240" i="7" s="1"/>
  <c r="K228" i="7"/>
  <c r="K217" i="7"/>
  <c r="L217" i="7" s="1"/>
  <c r="K429" i="7"/>
  <c r="L429" i="7" s="1"/>
  <c r="K420" i="7"/>
  <c r="K411" i="7"/>
  <c r="L411" i="7" s="1"/>
  <c r="K402" i="7"/>
  <c r="K392" i="7"/>
  <c r="K382" i="7"/>
  <c r="K371" i="7"/>
  <c r="L371" i="7" s="1"/>
  <c r="K359" i="7"/>
  <c r="K347" i="7"/>
  <c r="K336" i="7"/>
  <c r="K324" i="7"/>
  <c r="K314" i="7"/>
  <c r="K293" i="7"/>
  <c r="L293" i="7" s="1"/>
  <c r="K282" i="7"/>
  <c r="K271" i="7"/>
  <c r="L271" i="7" s="1"/>
  <c r="K260" i="7"/>
  <c r="L260" i="7" s="1"/>
  <c r="K250" i="7"/>
  <c r="K239" i="7"/>
  <c r="L239" i="7" s="1"/>
  <c r="K227" i="7"/>
  <c r="K216" i="7"/>
  <c r="K206" i="7"/>
  <c r="K197" i="7"/>
  <c r="L197" i="7" s="1"/>
  <c r="K397" i="7"/>
  <c r="K287" i="7"/>
  <c r="K211" i="7"/>
  <c r="L211" i="7" s="1"/>
  <c r="K328" i="7"/>
  <c r="K231" i="7"/>
  <c r="L231" i="7" s="1"/>
  <c r="K370" i="7"/>
  <c r="L370" i="7" s="1"/>
  <c r="K313" i="7"/>
  <c r="K238" i="7"/>
  <c r="L238" i="7" s="1"/>
  <c r="K226" i="7"/>
  <c r="K205" i="7"/>
  <c r="K196" i="7"/>
  <c r="L196" i="7" s="1"/>
  <c r="K187" i="7"/>
  <c r="K434" i="7"/>
  <c r="K365" i="7"/>
  <c r="K202" i="7"/>
  <c r="K363" i="7"/>
  <c r="L363" i="7" s="1"/>
  <c r="K220" i="7"/>
  <c r="L220" i="7" s="1"/>
  <c r="K323" i="7"/>
  <c r="K357" i="7"/>
  <c r="K301" i="7"/>
  <c r="K225" i="7"/>
  <c r="K417" i="7"/>
  <c r="L417" i="7" s="1"/>
  <c r="K387" i="7"/>
  <c r="L387" i="7" s="1"/>
  <c r="K308" i="7"/>
  <c r="K415" i="7"/>
  <c r="K351" i="7"/>
  <c r="K296" i="7"/>
  <c r="L296" i="7" s="1"/>
  <c r="K264" i="7"/>
  <c r="K243" i="7"/>
  <c r="K191" i="7"/>
  <c r="K419" i="7"/>
  <c r="K410" i="7"/>
  <c r="L410" i="7" s="1"/>
  <c r="K401" i="7"/>
  <c r="L401" i="7" s="1"/>
  <c r="K381" i="7"/>
  <c r="L381" i="7" s="1"/>
  <c r="K358" i="7"/>
  <c r="K346" i="7"/>
  <c r="K335" i="7"/>
  <c r="K302" i="7"/>
  <c r="K292" i="7"/>
  <c r="L292" i="7" s="1"/>
  <c r="K270" i="7"/>
  <c r="K249" i="7"/>
  <c r="K215" i="7"/>
  <c r="L215" i="7" s="1"/>
  <c r="K400" i="7"/>
  <c r="K391" i="7"/>
  <c r="L391" i="7" s="1"/>
  <c r="K380" i="7"/>
  <c r="L380" i="7" s="1"/>
  <c r="K369" i="7"/>
  <c r="K345" i="7"/>
  <c r="K334" i="7"/>
  <c r="L334" i="7" s="1"/>
  <c r="K312" i="7"/>
  <c r="L312" i="7" s="1"/>
  <c r="K291" i="7"/>
  <c r="K281" i="7"/>
  <c r="L281" i="7" s="1"/>
  <c r="K269" i="7"/>
  <c r="K259" i="7"/>
  <c r="L259" i="7" s="1"/>
  <c r="K248" i="7"/>
  <c r="K237" i="7"/>
  <c r="L237" i="7" s="1"/>
  <c r="K204" i="7"/>
  <c r="K195" i="7"/>
  <c r="K186" i="7"/>
  <c r="K428" i="7"/>
  <c r="L428" i="7" s="1"/>
  <c r="K418" i="7"/>
  <c r="K409" i="7"/>
  <c r="K399" i="7"/>
  <c r="K390" i="7"/>
  <c r="L390" i="7" s="1"/>
  <c r="K379" i="7"/>
  <c r="K368" i="7"/>
  <c r="K356" i="7"/>
  <c r="K344" i="7"/>
  <c r="K333" i="7"/>
  <c r="L333" i="7" s="1"/>
  <c r="K322" i="7"/>
  <c r="K311" i="7"/>
  <c r="L311" i="7" s="1"/>
  <c r="K300" i="7"/>
  <c r="K290" i="7"/>
  <c r="K280" i="7"/>
  <c r="L280" i="7" s="1"/>
  <c r="K268" i="7"/>
  <c r="K258" i="7"/>
  <c r="L258" i="7" s="1"/>
  <c r="K247" i="7"/>
  <c r="K236" i="7"/>
  <c r="K224" i="7"/>
  <c r="K214" i="7"/>
  <c r="L214" i="7" s="1"/>
  <c r="K194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G2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5" i="7"/>
  <c r="L303" i="7" l="1"/>
  <c r="L191" i="7"/>
  <c r="L402" i="7"/>
  <c r="L245" i="7"/>
  <c r="L325" i="7"/>
  <c r="L306" i="7"/>
  <c r="L304" i="7"/>
  <c r="L407" i="7"/>
  <c r="L288" i="7"/>
  <c r="L247" i="7"/>
  <c r="L328" i="7"/>
  <c r="L282" i="7"/>
  <c r="L190" i="7"/>
  <c r="L265" i="7"/>
  <c r="L433" i="7"/>
  <c r="L266" i="7"/>
  <c r="L348" i="7"/>
  <c r="L326" i="7"/>
  <c r="L246" i="7"/>
  <c r="L396" i="7"/>
  <c r="L368" i="7"/>
  <c r="L302" i="7"/>
  <c r="L365" i="7"/>
  <c r="L287" i="7"/>
  <c r="L416" i="7"/>
  <c r="L189" i="7"/>
  <c r="L286" i="7"/>
  <c r="L409" i="7"/>
  <c r="L434" i="7"/>
  <c r="L324" i="7"/>
  <c r="L383" i="7"/>
  <c r="L188" i="7"/>
  <c r="L349" i="7"/>
  <c r="L346" i="7"/>
  <c r="L187" i="7"/>
  <c r="L385" i="7"/>
  <c r="L345" i="7"/>
  <c r="L347" i="7"/>
  <c r="L366" i="7"/>
  <c r="L186" i="7"/>
  <c r="L369" i="7"/>
  <c r="L205" i="7"/>
  <c r="L261" i="7"/>
  <c r="L384" i="7"/>
  <c r="L305" i="7"/>
  <c r="L405" i="7"/>
  <c r="L364" i="7"/>
  <c r="L322" i="7"/>
  <c r="L225" i="7"/>
  <c r="L226" i="7"/>
  <c r="L227" i="7"/>
  <c r="L406" i="7"/>
  <c r="L321" i="7"/>
  <c r="L344" i="7"/>
  <c r="L204" i="7"/>
  <c r="L382" i="7"/>
  <c r="L423" i="7"/>
  <c r="L327" i="7"/>
  <c r="L210" i="7"/>
  <c r="I2" i="7"/>
  <c r="K5" i="7"/>
  <c r="K141" i="7"/>
  <c r="L141" i="7" s="1"/>
  <c r="K97" i="7"/>
  <c r="K76" i="7"/>
  <c r="K148" i="7"/>
  <c r="K85" i="7"/>
  <c r="L85" i="7" s="1"/>
  <c r="K9" i="7"/>
  <c r="K155" i="7"/>
  <c r="K127" i="7"/>
  <c r="K116" i="7"/>
  <c r="K105" i="7"/>
  <c r="K95" i="7"/>
  <c r="K74" i="7"/>
  <c r="K55" i="7"/>
  <c r="K48" i="7"/>
  <c r="L48" i="7" s="1"/>
  <c r="K38" i="7"/>
  <c r="K29" i="7"/>
  <c r="K18" i="7"/>
  <c r="K8" i="7"/>
  <c r="K180" i="7"/>
  <c r="L180" i="7" s="1"/>
  <c r="K169" i="7"/>
  <c r="K19" i="7"/>
  <c r="K128" i="7"/>
  <c r="K106" i="7"/>
  <c r="K75" i="7"/>
  <c r="K56" i="7"/>
  <c r="K39" i="7"/>
  <c r="K170" i="7"/>
  <c r="K147" i="7"/>
  <c r="K126" i="7"/>
  <c r="K104" i="7"/>
  <c r="L104" i="7" s="1"/>
  <c r="K94" i="7"/>
  <c r="K84" i="7"/>
  <c r="L84" i="7" s="1"/>
  <c r="K73" i="7"/>
  <c r="K64" i="7"/>
  <c r="K47" i="7"/>
  <c r="L47" i="7" s="1"/>
  <c r="K37" i="7"/>
  <c r="K28" i="7"/>
  <c r="K17" i="7"/>
  <c r="K7" i="7"/>
  <c r="K179" i="7"/>
  <c r="L179" i="7" s="1"/>
  <c r="K168" i="7"/>
  <c r="K117" i="7"/>
  <c r="K96" i="7"/>
  <c r="K65" i="7"/>
  <c r="L65" i="7" s="1"/>
  <c r="K30" i="7"/>
  <c r="K181" i="7"/>
  <c r="L181" i="7" s="1"/>
  <c r="K139" i="7"/>
  <c r="L139" i="7" s="1"/>
  <c r="K154" i="7"/>
  <c r="K138" i="7"/>
  <c r="K115" i="7"/>
  <c r="K153" i="7"/>
  <c r="K146" i="7"/>
  <c r="L146" i="7" s="1"/>
  <c r="K137" i="7"/>
  <c r="K125" i="7"/>
  <c r="K114" i="7"/>
  <c r="K103" i="7"/>
  <c r="L103" i="7" s="1"/>
  <c r="K93" i="7"/>
  <c r="K83" i="7"/>
  <c r="L83" i="7" s="1"/>
  <c r="K72" i="7"/>
  <c r="K63" i="7"/>
  <c r="L63" i="7" s="1"/>
  <c r="K36" i="7"/>
  <c r="K27" i="7"/>
  <c r="K16" i="7"/>
  <c r="K6" i="7"/>
  <c r="K167" i="7"/>
  <c r="L167" i="7" s="1"/>
  <c r="K156" i="7"/>
  <c r="K124" i="7"/>
  <c r="L124" i="7" s="1"/>
  <c r="K71" i="7"/>
  <c r="K54" i="7"/>
  <c r="K46" i="7"/>
  <c r="L46" i="7" s="1"/>
  <c r="K35" i="7"/>
  <c r="K26" i="7"/>
  <c r="K15" i="7"/>
  <c r="K178" i="7"/>
  <c r="L178" i="7" s="1"/>
  <c r="K166" i="7"/>
  <c r="L166" i="7" s="1"/>
  <c r="K129" i="7"/>
  <c r="L129" i="7" s="1"/>
  <c r="K57" i="7"/>
  <c r="L57" i="7" s="1"/>
  <c r="K140" i="7"/>
  <c r="L140" i="7" s="1"/>
  <c r="K145" i="7"/>
  <c r="L145" i="7" s="1"/>
  <c r="K81" i="7"/>
  <c r="K177" i="7"/>
  <c r="L177" i="7" s="1"/>
  <c r="K165" i="7"/>
  <c r="L165" i="7" s="1"/>
  <c r="K107" i="7"/>
  <c r="K66" i="7"/>
  <c r="L66" i="7" s="1"/>
  <c r="K92" i="7"/>
  <c r="K176" i="7"/>
  <c r="K164" i="7"/>
  <c r="L164" i="7" s="1"/>
  <c r="K149" i="7"/>
  <c r="L149" i="7" s="1"/>
  <c r="K86" i="7"/>
  <c r="L86" i="7" s="1"/>
  <c r="K49" i="7"/>
  <c r="K135" i="7"/>
  <c r="K53" i="7"/>
  <c r="K111" i="7"/>
  <c r="K102" i="7"/>
  <c r="L102" i="7" s="1"/>
  <c r="K90" i="7"/>
  <c r="K61" i="7"/>
  <c r="K52" i="7"/>
  <c r="K45" i="7"/>
  <c r="L45" i="7" s="1"/>
  <c r="K33" i="7"/>
  <c r="K24" i="7"/>
  <c r="L24" i="7" s="1"/>
  <c r="K13" i="7"/>
  <c r="K160" i="7"/>
  <c r="L160" i="7" s="1"/>
  <c r="K133" i="7"/>
  <c r="K121" i="7"/>
  <c r="L121" i="7" s="1"/>
  <c r="K110" i="7"/>
  <c r="K101" i="7"/>
  <c r="L101" i="7" s="1"/>
  <c r="K89" i="7"/>
  <c r="K80" i="7"/>
  <c r="K69" i="7"/>
  <c r="L69" i="7" s="1"/>
  <c r="K60" i="7"/>
  <c r="K44" i="7"/>
  <c r="L44" i="7" s="1"/>
  <c r="K32" i="7"/>
  <c r="K23" i="7"/>
  <c r="L23" i="7" s="1"/>
  <c r="K12" i="7"/>
  <c r="K185" i="7"/>
  <c r="K175" i="7"/>
  <c r="K163" i="7"/>
  <c r="L163" i="7" s="1"/>
  <c r="K136" i="7"/>
  <c r="K82" i="7"/>
  <c r="L82" i="7" s="1"/>
  <c r="K112" i="7"/>
  <c r="K70" i="7"/>
  <c r="K34" i="7"/>
  <c r="K151" i="7"/>
  <c r="K134" i="7"/>
  <c r="K159" i="7"/>
  <c r="K143" i="7"/>
  <c r="L143" i="7" s="1"/>
  <c r="K132" i="7"/>
  <c r="K100" i="7"/>
  <c r="K88" i="7"/>
  <c r="K79" i="7"/>
  <c r="K68" i="7"/>
  <c r="L68" i="7" s="1"/>
  <c r="K59" i="7"/>
  <c r="K51" i="7"/>
  <c r="K43" i="7"/>
  <c r="L43" i="7" s="1"/>
  <c r="K22" i="7"/>
  <c r="L22" i="7" s="1"/>
  <c r="K11" i="7"/>
  <c r="K184" i="7"/>
  <c r="K174" i="7"/>
  <c r="K162" i="7"/>
  <c r="L162" i="7" s="1"/>
  <c r="K118" i="7"/>
  <c r="K40" i="7"/>
  <c r="K123" i="7"/>
  <c r="L123" i="7" s="1"/>
  <c r="K91" i="7"/>
  <c r="L91" i="7" s="1"/>
  <c r="K14" i="7"/>
  <c r="K144" i="7"/>
  <c r="L144" i="7" s="1"/>
  <c r="K158" i="7"/>
  <c r="K150" i="7"/>
  <c r="L150" i="7" s="1"/>
  <c r="K131" i="7"/>
  <c r="L131" i="7" s="1"/>
  <c r="K120" i="7"/>
  <c r="L120" i="7" s="1"/>
  <c r="K109" i="7"/>
  <c r="L109" i="7" s="1"/>
  <c r="K99" i="7"/>
  <c r="K87" i="7"/>
  <c r="K78" i="7"/>
  <c r="K42" i="7"/>
  <c r="L42" i="7" s="1"/>
  <c r="K31" i="7"/>
  <c r="L31" i="7" s="1"/>
  <c r="K21" i="7"/>
  <c r="L21" i="7" s="1"/>
  <c r="K10" i="7"/>
  <c r="K183" i="7"/>
  <c r="K173" i="7"/>
  <c r="K171" i="7"/>
  <c r="K113" i="7"/>
  <c r="K152" i="7"/>
  <c r="K62" i="7"/>
  <c r="L62" i="7" s="1"/>
  <c r="K25" i="7"/>
  <c r="L25" i="7" s="1"/>
  <c r="K122" i="7"/>
  <c r="L122" i="7" s="1"/>
  <c r="K157" i="7"/>
  <c r="K142" i="7"/>
  <c r="L142" i="7" s="1"/>
  <c r="K130" i="7"/>
  <c r="K119" i="7"/>
  <c r="K108" i="7"/>
  <c r="L108" i="7" s="1"/>
  <c r="K98" i="7"/>
  <c r="K77" i="7"/>
  <c r="K67" i="7"/>
  <c r="L67" i="7" s="1"/>
  <c r="K58" i="7"/>
  <c r="K50" i="7"/>
  <c r="K41" i="7"/>
  <c r="L41" i="7" s="1"/>
  <c r="K20" i="7"/>
  <c r="K182" i="7"/>
  <c r="K172" i="7"/>
  <c r="K161" i="7"/>
  <c r="L161" i="7" s="1"/>
  <c r="L92" i="7" l="1"/>
  <c r="L15" i="7"/>
  <c r="L138" i="7"/>
  <c r="L56" i="7"/>
  <c r="L55" i="7"/>
  <c r="L34" i="7"/>
  <c r="L115" i="7"/>
  <c r="L14" i="7"/>
  <c r="L172" i="7"/>
  <c r="L72" i="7"/>
  <c r="L64" i="7"/>
  <c r="L35" i="7"/>
  <c r="L54" i="7"/>
  <c r="L93" i="7"/>
  <c r="L73" i="7"/>
  <c r="L116" i="7"/>
  <c r="L118" i="7"/>
  <c r="L53" i="7"/>
  <c r="L169" i="7"/>
  <c r="L132" i="7"/>
  <c r="L133" i="7"/>
  <c r="L114" i="7"/>
  <c r="L96" i="7"/>
  <c r="L94" i="7"/>
  <c r="L75" i="7"/>
  <c r="L12" i="7"/>
  <c r="L117" i="7"/>
  <c r="L113" i="7"/>
  <c r="L168" i="7"/>
  <c r="L74" i="7"/>
  <c r="L77" i="7"/>
  <c r="L171" i="7"/>
  <c r="L11" i="7"/>
  <c r="L32" i="7"/>
  <c r="L97" i="7"/>
  <c r="L95" i="7"/>
  <c r="L152" i="7"/>
  <c r="L13" i="7"/>
  <c r="L98" i="7"/>
  <c r="L151" i="7"/>
  <c r="L33" i="7"/>
  <c r="P2" i="7"/>
  <c r="L153" i="7"/>
  <c r="L170" i="7"/>
  <c r="L76" i="7"/>
  <c r="K2" i="7"/>
  <c r="L2" i="7" l="1"/>
  <c r="M2" i="7"/>
</calcChain>
</file>

<file path=xl/sharedStrings.xml><?xml version="1.0" encoding="utf-8"?>
<sst xmlns="http://schemas.openxmlformats.org/spreadsheetml/2006/main" count="4077" uniqueCount="154">
  <si>
    <t>S70</t>
  </si>
  <si>
    <t>S50</t>
  </si>
  <si>
    <t>IN100106</t>
  </si>
  <si>
    <t>S10</t>
  </si>
  <si>
    <t>IN101299</t>
  </si>
  <si>
    <t>IN104514</t>
  </si>
  <si>
    <t>S40</t>
  </si>
  <si>
    <t>IN002000</t>
  </si>
  <si>
    <t>S30</t>
  </si>
  <si>
    <t>SE000003</t>
  </si>
  <si>
    <t>IN003000</t>
  </si>
  <si>
    <t>IN004001</t>
  </si>
  <si>
    <t>S80</t>
  </si>
  <si>
    <t>S20</t>
  </si>
  <si>
    <t>SE000080</t>
  </si>
  <si>
    <t>SR10B053</t>
  </si>
  <si>
    <t>Lõplik eelarve, va üle toodud</t>
  </si>
  <si>
    <t>ST010313</t>
  </si>
  <si>
    <t>ST010209</t>
  </si>
  <si>
    <t>ST010518</t>
  </si>
  <si>
    <t>ST010414</t>
  </si>
  <si>
    <t>ST010416</t>
  </si>
  <si>
    <t>ST010314</t>
  </si>
  <si>
    <t>ST010213</t>
  </si>
  <si>
    <t>ST010102</t>
  </si>
  <si>
    <t>ST010106</t>
  </si>
  <si>
    <t>ST010310</t>
  </si>
  <si>
    <t>ST010104</t>
  </si>
  <si>
    <t>ST010210</t>
  </si>
  <si>
    <t>ST010417</t>
  </si>
  <si>
    <t>ST010312</t>
  </si>
  <si>
    <t>ST010212</t>
  </si>
  <si>
    <t>ST010101</t>
  </si>
  <si>
    <t>ST010311</t>
  </si>
  <si>
    <t>ST010211</t>
  </si>
  <si>
    <t>ST010207</t>
  </si>
  <si>
    <t>ST010520</t>
  </si>
  <si>
    <t>SY020201</t>
  </si>
  <si>
    <t>ST010519</t>
  </si>
  <si>
    <t>SY010105</t>
  </si>
  <si>
    <t>SY010101</t>
  </si>
  <si>
    <t>SY020202</t>
  </si>
  <si>
    <t>ST01</t>
  </si>
  <si>
    <t>SY02</t>
  </si>
  <si>
    <t>SY01</t>
  </si>
  <si>
    <t>Lõplik eelarve</t>
  </si>
  <si>
    <t>Kasutamata eelarve jääk</t>
  </si>
  <si>
    <t>Programm</t>
  </si>
  <si>
    <t>Programmi tegevus</t>
  </si>
  <si>
    <t>K/I</t>
  </si>
  <si>
    <t>Eelarve objekt</t>
  </si>
  <si>
    <t>Asutus</t>
  </si>
  <si>
    <t>SE000028</t>
  </si>
  <si>
    <t>SE000099</t>
  </si>
  <si>
    <t>SY05</t>
  </si>
  <si>
    <t>SY050101</t>
  </si>
  <si>
    <t>SE100001</t>
  </si>
  <si>
    <t>IN002006</t>
  </si>
  <si>
    <t>IN004000</t>
  </si>
  <si>
    <t>IN005000</t>
  </si>
  <si>
    <t>Row Labels</t>
  </si>
  <si>
    <t>Grand Total</t>
  </si>
  <si>
    <t>Reservi tagastamine</t>
  </si>
  <si>
    <t>Programmi tegevuse nimetus</t>
  </si>
  <si>
    <t>Turvalise keskkonna kujundamine</t>
  </si>
  <si>
    <t>SR100034</t>
  </si>
  <si>
    <t>SR100135</t>
  </si>
  <si>
    <t>SR100138</t>
  </si>
  <si>
    <t>SR100194</t>
  </si>
  <si>
    <t>Õnnetuste, süütegude ja varakahjude ennetamine</t>
  </si>
  <si>
    <t>Tegevus- ja relvalubade väljaandmine</t>
  </si>
  <si>
    <t>Siseturvalisuse vabatahtlike kaasamine</t>
  </si>
  <si>
    <t>Hädaabi- ja infoteadete vastuvõtmine ning abi väljasaatmine</t>
  </si>
  <si>
    <t>SR100174</t>
  </si>
  <si>
    <t>Süüteomenetluse tõhustamine</t>
  </si>
  <si>
    <t>Avaliku korra tagamine</t>
  </si>
  <si>
    <t>Demineerimine</t>
  </si>
  <si>
    <t>Põhiseadusliku korra tagamine</t>
  </si>
  <si>
    <t>Raske ja organiseeritud kuritegevuse vastane võitlus</t>
  </si>
  <si>
    <t>Elanikkonnakaitse, kriisideks valmisolek ja nende lahendamine</t>
  </si>
  <si>
    <t>Piirihaldus</t>
  </si>
  <si>
    <t>Objektivalve ja isikukaitse</t>
  </si>
  <si>
    <t>Rände- ja kodakondsuspoliitika kujundamine ning elluviimine</t>
  </si>
  <si>
    <t>Isikute tõsikindel tuvastamine ja dokumentide väljaandmine</t>
  </si>
  <si>
    <t>Migratsioonijärelevalve</t>
  </si>
  <si>
    <t>Tasemeõpe ja täienduskoolitus Sisekaitseakadeemias</t>
  </si>
  <si>
    <t>Sisekaitseakadeemia teadus-, arendus- ja innovatsioonitegevus</t>
  </si>
  <si>
    <t>IKT teenuste pakkumine SIMi valitsemisalast väljapoole</t>
  </si>
  <si>
    <t>Kogukondliku arengu toetamine</t>
  </si>
  <si>
    <t>Usuvabaduse tagamine</t>
  </si>
  <si>
    <t>Rahvastikuregistri andmekvaliteedi tõstmine</t>
  </si>
  <si>
    <t>Rahvastikuregistri kasutusmugavuse parandamine</t>
  </si>
  <si>
    <t>Erakondade rahastamine</t>
  </si>
  <si>
    <t>IN104521</t>
  </si>
  <si>
    <t>SR100166</t>
  </si>
  <si>
    <t>Lisa: Siseministeeriumi valitsemisala 2024. aasta riigieelarve kasutamata vahendite ülekandmine (eurodes)</t>
  </si>
  <si>
    <t xml:space="preserve">2024. aasta riigieelarve jäägid (lähteandmed) </t>
  </si>
  <si>
    <t>Üle toodud 2023. aastast</t>
  </si>
  <si>
    <t>Täitmine 2024</t>
  </si>
  <si>
    <t>2025. aastasse võimalik üle kanda</t>
  </si>
  <si>
    <t>Jääkide üle kandmine 2025. aastasse</t>
  </si>
  <si>
    <r>
      <rPr>
        <b/>
        <sz val="9"/>
        <color rgb="FFFF0000"/>
        <rFont val="Times New Roman"/>
        <family val="1"/>
        <charset val="186"/>
      </rPr>
      <t>Avansiliselt</t>
    </r>
    <r>
      <rPr>
        <b/>
        <sz val="9"/>
        <color theme="1"/>
        <rFont val="Times New Roman"/>
        <family val="1"/>
        <charset val="186"/>
      </rPr>
      <t xml:space="preserve"> üle viidud 2025. aastasse</t>
    </r>
  </si>
  <si>
    <t>Jääkide üle viimine 2025. aastasse</t>
  </si>
  <si>
    <t>ST02</t>
  </si>
  <si>
    <t>ST03</t>
  </si>
  <si>
    <t>ST04</t>
  </si>
  <si>
    <t>ST05</t>
  </si>
  <si>
    <t>ST06</t>
  </si>
  <si>
    <t>ST020101</t>
  </si>
  <si>
    <t>ST020102</t>
  </si>
  <si>
    <t>ST020103</t>
  </si>
  <si>
    <t>ST030101</t>
  </si>
  <si>
    <t>ST030102</t>
  </si>
  <si>
    <t>ST030103</t>
  </si>
  <si>
    <t>ST030104</t>
  </si>
  <si>
    <t>ST030105</t>
  </si>
  <si>
    <t>ST030106</t>
  </si>
  <si>
    <t>ST040101</t>
  </si>
  <si>
    <t>ST040102</t>
  </si>
  <si>
    <t>ST040103</t>
  </si>
  <si>
    <t>ST040104</t>
  </si>
  <si>
    <t>ST050101</t>
  </si>
  <si>
    <t>ST050102</t>
  </si>
  <si>
    <t>ST050103</t>
  </si>
  <si>
    <t>ST060101</t>
  </si>
  <si>
    <t>ST060102</t>
  </si>
  <si>
    <t>ST060103</t>
  </si>
  <si>
    <t>Kulud</t>
  </si>
  <si>
    <t>Investeeringud</t>
  </si>
  <si>
    <t>SR10A050</t>
  </si>
  <si>
    <t>SR10A100</t>
  </si>
  <si>
    <t>SR100113</t>
  </si>
  <si>
    <t>SR100124</t>
  </si>
  <si>
    <t>SR100134</t>
  </si>
  <si>
    <t>SR10A133</t>
  </si>
  <si>
    <t>VR100076</t>
  </si>
  <si>
    <t>VR100123</t>
  </si>
  <si>
    <t>SR10A132</t>
  </si>
  <si>
    <t>IN100108</t>
  </si>
  <si>
    <t>IN104508</t>
  </si>
  <si>
    <t>IN104522</t>
  </si>
  <si>
    <t>IN104523</t>
  </si>
  <si>
    <t>IN104524</t>
  </si>
  <si>
    <t>IN104525</t>
  </si>
  <si>
    <t>SR100095</t>
  </si>
  <si>
    <t>Päästmine maismaal ja siseveekogudel</t>
  </si>
  <si>
    <t>Abi osutamine Eesti päästepiirkonnas</t>
  </si>
  <si>
    <t>Hädaabiteadete vastuvõtmine ning abi väljasaatmine</t>
  </si>
  <si>
    <t>Süüteomenetlus</t>
  </si>
  <si>
    <t>IKT-teenuste pakkumine SIMi valitsemisalast väljapoole</t>
  </si>
  <si>
    <t>Sum of Jääkide üle viimine 2025. aastasse</t>
  </si>
  <si>
    <t>Sum of Avansiliselt üle viidud 2025. aastasse</t>
  </si>
  <si>
    <t>(All)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</si>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</sst>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indent="2"/>
    </xf>
    <xf numFmtId="0" fontId="6" fillId="0" borderId="0" xfId="0" applyFont="1"/>
    <xf numFmtId="3" fontId="6" fillId="0" borderId="0" xfId="0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0" fontId="7" fillId="0" borderId="0" xfId="0" applyFont="1"/>
    <xf numFmtId="3" fontId="2" fillId="3" borderId="2" xfId="0" applyNumberFormat="1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8" fillId="3" borderId="1" xfId="0" applyFont="1" applyFill="1" applyBorder="1"/>
    <xf numFmtId="0" fontId="0" fillId="0" borderId="0" xfId="0" applyAlignment="1">
      <alignment horizontal="left" indent="1"/>
    </xf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2">
    <cellStyle name="Normal" xfId="0" builtinId="0"/>
    <cellStyle name="Normal 25 9" xfId="1" xr:uid="{F9957320-C1D6-4AF6-B0E3-6AB15BDF1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uuli Mägi" refreshedDate="45936.922466898148" createdVersion="8" refreshedVersion="8" minRefreshableVersion="3" recordCount="695" xr:uid="{95BFC0CA-40F9-40CE-A385-FF2FFFAA5E51}">
  <cacheSource type="worksheet">
    <worksheetSource ref="A4:N699" sheet="Ülekantavate vorm"/>
  </cacheSource>
  <cacheFields count="14">
    <cacheField name="Programm" numFmtId="0">
      <sharedItems containsBlank="1"/>
    </cacheField>
    <cacheField name="Programmi tegevus" numFmtId="0">
      <sharedItems containsBlank="1"/>
    </cacheField>
    <cacheField name="Programmi tegevuse nimetus" numFmtId="0">
      <sharedItems containsBlank="1"/>
    </cacheField>
    <cacheField name="K/I" numFmtId="0">
      <sharedItems count="2">
        <s v="Kulud"/>
        <s v="Investeeringud"/>
      </sharedItems>
    </cacheField>
    <cacheField name="Eelarve objekt" numFmtId="0">
      <sharedItems containsBlank="1" count="39">
        <s v="SE000028"/>
        <s v="SE000099"/>
        <s v="SR100135"/>
        <s v="SR100138"/>
        <s v="SR100194"/>
        <s v="SR10A050"/>
        <s v="SR10A100"/>
        <m/>
        <s v="SE100001"/>
        <s v="SE000003"/>
        <s v="SE000080"/>
        <s v="SR100113"/>
        <s v="SR100124"/>
        <s v="SR100134"/>
        <s v="SR10A133"/>
        <s v="VR100076"/>
        <s v="VR100123"/>
        <s v="SR100174"/>
        <s v="SR100034"/>
        <s v="SR10A132"/>
        <s v="SR10B053"/>
        <s v="IN002000"/>
        <s v="IN002006"/>
        <s v="IN003000"/>
        <s v="IN004000"/>
        <s v="IN004001"/>
        <s v="IN005000"/>
        <s v="IN100106"/>
        <s v="IN100108"/>
        <s v="IN101299"/>
        <s v="IN104508"/>
        <s v="IN104514"/>
        <s v="IN104521"/>
        <s v="IN104522"/>
        <s v="IN104523"/>
        <s v="IN104524"/>
        <s v="IN104525"/>
        <s v="SR100095"/>
        <s v="SR100166"/>
      </sharedItems>
    </cacheField>
    <cacheField name="Asutus" numFmtId="0">
      <sharedItems count="7">
        <s v="S10"/>
        <s v="S40"/>
        <s v="S30"/>
        <s v="S70"/>
        <s v="S80"/>
        <s v="S20"/>
        <s v="S50"/>
      </sharedItems>
    </cacheField>
    <cacheField name="Lõplik eelarve, va üle toodud" numFmtId="3">
      <sharedItems containsSemiMixedTypes="0" containsString="0" containsNumber="1" minValue="-9.9999590020161122E-5" maxValue="60296893.677447751"/>
    </cacheField>
    <cacheField name="Üle toodud 2023. aastast" numFmtId="3">
      <sharedItems containsSemiMixedTypes="0" containsString="0" containsNumber="1" minValue="-0.66566500000000006" maxValue="13597566.513133317"/>
    </cacheField>
    <cacheField name="Lõplik eelarve" numFmtId="3">
      <sharedItems containsSemiMixedTypes="0" containsString="0" containsNumber="1" minValue="-0.66566500000000006" maxValue="73894460.190581068"/>
    </cacheField>
    <cacheField name="Täitmine 2024" numFmtId="3">
      <sharedItems containsSemiMixedTypes="0" containsString="0" containsNumber="1" minValue="-3000.0001000000002" maxValue="68845901.382592022"/>
    </cacheField>
    <cacheField name="Kasutamata eelarve jääk" numFmtId="3">
      <sharedItems containsSemiMixedTypes="0" containsString="0" containsNumber="1" minValue="-314526.24919861561" maxValue="6740021.3900000006"/>
    </cacheField>
    <cacheField name="2025. aastasse võimalik üle kanda" numFmtId="3">
      <sharedItems containsSemiMixedTypes="0" containsString="0" containsNumber="1" minValue="-314526.24919861561" maxValue="6740021.3900000006"/>
    </cacheField>
    <cacheField name="Jääkide üle viimine 2025. aastasse" numFmtId="3">
      <sharedItems containsSemiMixedTypes="0" containsString="0" containsNumber="1" minValue="-88324.6335958524" maxValue="6775250.4872530755"/>
    </cacheField>
    <cacheField name="Avansiliselt üle viidud 2025. aastasse" numFmtId="3">
      <sharedItems containsSemiMixedTypes="0" containsString="0" containsNumber="1" minValue="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5">
  <r>
    <s v="SY01"/>
    <s v="SY010101"/>
    <s v="Kogukondliku arengu toetamine"/>
    <x v="0"/>
    <x v="0"/>
    <x v="0"/>
    <n v="30813.04853403764"/>
    <n v="0"/>
    <n v="30813.04853403764"/>
    <n v="26759.898422035352"/>
    <n v="4053.1501120022876"/>
    <n v="0"/>
    <n v="0"/>
    <n v="0"/>
  </r>
  <r>
    <s v="SY01"/>
    <s v="SY010101"/>
    <s v="Kogukondliku arengu toetamine"/>
    <x v="0"/>
    <x v="0"/>
    <x v="1"/>
    <n v="579.49749485837492"/>
    <n v="0"/>
    <n v="579.49749485837492"/>
    <n v="457.61490942340123"/>
    <n v="121.88258543497369"/>
    <n v="0"/>
    <n v="0"/>
    <n v="0"/>
  </r>
  <r>
    <s v="SY01"/>
    <s v="SY010101"/>
    <s v="Kogukondliku arengu toetamine"/>
    <x v="0"/>
    <x v="1"/>
    <x v="0"/>
    <n v="0"/>
    <n v="55333.000000000007"/>
    <n v="55333.000000000007"/>
    <n v="-3000.0001000000002"/>
    <n v="58333.000100000005"/>
    <n v="0"/>
    <n v="0"/>
    <n v="0"/>
  </r>
  <r>
    <s v="SY01"/>
    <s v="SY010101"/>
    <s v="Kogukondliku arengu toetamine"/>
    <x v="0"/>
    <x v="2"/>
    <x v="0"/>
    <n v="0"/>
    <n v="1334.06"/>
    <n v="1334.06"/>
    <n v="1466.3461280000001"/>
    <n v="-132.28612800000019"/>
    <n v="0"/>
    <n v="0"/>
    <n v="0"/>
  </r>
  <r>
    <s v="SY01"/>
    <s v="SY010101"/>
    <s v="Kogukondliku arengu toetamine"/>
    <x v="0"/>
    <x v="2"/>
    <x v="1"/>
    <n v="0"/>
    <n v="8.5235302638011487E-5"/>
    <n v="8.5235302638011487E-5"/>
    <n v="20.25809882353856"/>
    <n v="-20.258013588235922"/>
    <n v="0"/>
    <n v="0"/>
    <n v="0"/>
  </r>
  <r>
    <s v="SY01"/>
    <s v="SY010101"/>
    <s v="Kogukondliku arengu toetamine"/>
    <x v="0"/>
    <x v="3"/>
    <x v="1"/>
    <n v="0"/>
    <n v="-1.1403E-2"/>
    <n v="-1.1403E-2"/>
    <n v="0"/>
    <n v="-1.1403E-2"/>
    <n v="0"/>
    <n v="0"/>
    <n v="0"/>
  </r>
  <r>
    <s v="SY01"/>
    <s v="SY010101"/>
    <s v="Kogukondliku arengu toetamine"/>
    <x v="0"/>
    <x v="4"/>
    <x v="1"/>
    <n v="0"/>
    <n v="0"/>
    <n v="0"/>
    <n v="0.38373785814963274"/>
    <n v="-0.38373785814963274"/>
    <n v="-0.38373785814963274"/>
    <n v="0"/>
    <n v="0"/>
  </r>
  <r>
    <s v="SY01"/>
    <s v="SY010101"/>
    <s v="Kogukondliku arengu toetamine"/>
    <x v="0"/>
    <x v="5"/>
    <x v="1"/>
    <n v="0"/>
    <n v="0"/>
    <n v="0"/>
    <n v="125.4735579480604"/>
    <n v="-125.4735579480604"/>
    <n v="-125.4735579480604"/>
    <n v="-114.109971444"/>
    <n v="0"/>
  </r>
  <r>
    <s v="SY01"/>
    <s v="SY010101"/>
    <s v="Kogukondliku arengu toetamine"/>
    <x v="0"/>
    <x v="6"/>
    <x v="0"/>
    <n v="483.60000000000008"/>
    <n v="0"/>
    <n v="483.60000000000008"/>
    <n v="0"/>
    <n v="483.60000000000008"/>
    <n v="483.60000000000008"/>
    <n v="0"/>
    <n v="439.8"/>
  </r>
  <r>
    <s v="SY01"/>
    <s v="SY010101"/>
    <s v="Kogukondliku arengu toetamine"/>
    <x v="0"/>
    <x v="7"/>
    <x v="0"/>
    <n v="3219451.4514063778"/>
    <n v="543287.05469914968"/>
    <n v="3762738.5061055273"/>
    <n v="3360111.4423420765"/>
    <n v="402627.06376345083"/>
    <n v="402627.06376345083"/>
    <n v="469223.79177720315"/>
    <n v="0"/>
  </r>
  <r>
    <s v="SY01"/>
    <s v="SY010101"/>
    <s v="Kogukondliku arengu toetamine"/>
    <x v="0"/>
    <x v="7"/>
    <x v="1"/>
    <n v="23076.790537649693"/>
    <n v="4992.5336447018663"/>
    <n v="28069.32418235156"/>
    <n v="30192.284505549123"/>
    <n v="-2122.9603231975634"/>
    <n v="-2122.9603231975634"/>
    <n v="-1591.6701919723851"/>
    <n v="0"/>
  </r>
  <r>
    <s v="SY01"/>
    <s v="SY010105"/>
    <s v="Usuvabaduse tagamine"/>
    <x v="0"/>
    <x v="0"/>
    <x v="0"/>
    <n v="14354.184864149511"/>
    <n v="0"/>
    <n v="14354.184864149511"/>
    <n v="13626.83233044438"/>
    <n v="727.35253370513055"/>
    <n v="0"/>
    <n v="0"/>
    <n v="0"/>
  </r>
  <r>
    <s v="SY01"/>
    <s v="SY010105"/>
    <s v="Usuvabaduse tagamine"/>
    <x v="0"/>
    <x v="0"/>
    <x v="1"/>
    <n v="269.97681056987579"/>
    <n v="0"/>
    <n v="269.97681056987579"/>
    <n v="213.19404278968631"/>
    <n v="56.782767780189488"/>
    <n v="0"/>
    <n v="0"/>
    <n v="0"/>
  </r>
  <r>
    <s v="SY01"/>
    <s v="SY010105"/>
    <s v="Usuvabaduse tagamine"/>
    <x v="0"/>
    <x v="2"/>
    <x v="0"/>
    <n v="0"/>
    <n v="662.0250000000002"/>
    <n v="662.0250000000002"/>
    <n v="683.1426439999999"/>
    <n v="-21.1176439999997"/>
    <n v="0"/>
    <n v="0"/>
    <n v="0"/>
  </r>
  <r>
    <s v="SY01"/>
    <s v="SY010105"/>
    <s v="Usuvabaduse tagamine"/>
    <x v="0"/>
    <x v="2"/>
    <x v="1"/>
    <n v="0"/>
    <n v="4.0912945266245511E-5"/>
    <n v="4.0912945266245511E-5"/>
    <n v="9.4378611764748506"/>
    <n v="-9.4378202635295843"/>
    <n v="0"/>
    <n v="0"/>
    <n v="0"/>
  </r>
  <r>
    <s v="SY01"/>
    <s v="SY010105"/>
    <s v="Usuvabaduse tagamine"/>
    <x v="0"/>
    <x v="3"/>
    <x v="1"/>
    <n v="0"/>
    <n v="-5.4734400000000004E-3"/>
    <n v="-5.4734400000000004E-3"/>
    <n v="0"/>
    <n v="-5.4734400000000004E-3"/>
    <n v="0"/>
    <n v="0"/>
    <n v="0"/>
  </r>
  <r>
    <s v="SY01"/>
    <s v="SY010105"/>
    <s v="Usuvabaduse tagamine"/>
    <x v="0"/>
    <x v="4"/>
    <x v="1"/>
    <n v="0"/>
    <n v="0"/>
    <n v="0"/>
    <n v="0.17877613614787477"/>
    <n v="-0.17877613614787477"/>
    <n v="-0.17877613614787477"/>
    <n v="0"/>
    <n v="0"/>
  </r>
  <r>
    <s v="SY01"/>
    <s v="SY010105"/>
    <s v="Usuvabaduse tagamine"/>
    <x v="0"/>
    <x v="5"/>
    <x v="1"/>
    <n v="0"/>
    <n v="0"/>
    <n v="0"/>
    <n v="58.455733262402816"/>
    <n v="-58.455733262402816"/>
    <n v="-58.455733262402816"/>
    <n v="-56.626878735000005"/>
    <n v="0"/>
  </r>
  <r>
    <s v="SY01"/>
    <s v="SY010105"/>
    <s v="Usuvabaduse tagamine"/>
    <x v="0"/>
    <x v="6"/>
    <x v="0"/>
    <n v="225.3"/>
    <n v="0"/>
    <n v="225.3"/>
    <n v="0"/>
    <n v="225.3"/>
    <n v="225.3"/>
    <n v="0"/>
    <n v="218.25"/>
  </r>
  <r>
    <s v="SY01"/>
    <s v="SY010105"/>
    <s v="Usuvabaduse tagamine"/>
    <x v="0"/>
    <x v="7"/>
    <x v="0"/>
    <n v="844178.25208352588"/>
    <n v="6829.961372157497"/>
    <n v="851008.21345568332"/>
    <n v="847500.60082207876"/>
    <n v="3507.6126336045563"/>
    <n v="3507.6126336045563"/>
    <n v="14733.952864608"/>
    <n v="0"/>
  </r>
  <r>
    <s v="SY01"/>
    <s v="SY010105"/>
    <s v="Usuvabaduse tagamine"/>
    <x v="0"/>
    <x v="7"/>
    <x v="1"/>
    <n v="10751.035790182952"/>
    <n v="2396.4161494568962"/>
    <n v="13147.451939639848"/>
    <n v="14066.008476220461"/>
    <n v="-918.55653658061237"/>
    <n v="-918.55653658061237"/>
    <n v="-789.86361845832982"/>
    <n v="0"/>
  </r>
  <r>
    <s v="SY02"/>
    <s v="SY020201"/>
    <s v="Rahvastikuregistri andmekvaliteedi tõstmine"/>
    <x v="0"/>
    <x v="0"/>
    <x v="0"/>
    <n v="147072.82999066214"/>
    <n v="0"/>
    <n v="147072.82999066214"/>
    <n v="147387.81561239128"/>
    <n v="-314.98562172913807"/>
    <n v="0"/>
    <n v="0"/>
    <n v="0"/>
  </r>
  <r>
    <s v="SY02"/>
    <s v="SY020201"/>
    <s v="Rahvastikuregistri andmekvaliteedi tõstmine"/>
    <x v="0"/>
    <x v="0"/>
    <x v="1"/>
    <n v="9985.0227266905204"/>
    <n v="0"/>
    <n v="9985.0227266905204"/>
    <n v="6841.7572956450786"/>
    <n v="3143.2654310454418"/>
    <n v="0"/>
    <n v="0"/>
    <n v="0"/>
  </r>
  <r>
    <s v="SY02"/>
    <s v="SY020201"/>
    <s v="Rahvastikuregistri andmekvaliteedi tõstmine"/>
    <x v="0"/>
    <x v="2"/>
    <x v="0"/>
    <n v="0"/>
    <n v="5901.8050000000012"/>
    <n v="5901.8050000000012"/>
    <n v="6810.049806"/>
    <n v="-908.24480599999879"/>
    <n v="0"/>
    <n v="0"/>
    <n v="0"/>
  </r>
  <r>
    <s v="SY02"/>
    <s v="SY020201"/>
    <s v="Rahvastikuregistri andmekvaliteedi tõstmine"/>
    <x v="0"/>
    <x v="2"/>
    <x v="1"/>
    <n v="0"/>
    <n v="4.0714062893423489E-4"/>
    <n v="4.0714062893423489E-4"/>
    <n v="94.083285882395472"/>
    <n v="-94.082878741766535"/>
    <n v="0"/>
    <n v="0"/>
    <n v="0"/>
  </r>
  <r>
    <s v="SY02"/>
    <s v="SY020201"/>
    <s v="Rahvastikuregistri andmekvaliteedi tõstmine"/>
    <x v="0"/>
    <x v="3"/>
    <x v="1"/>
    <n v="0"/>
    <n v="-5.4468330000000002E-2"/>
    <n v="-5.4468330000000002E-2"/>
    <n v="0"/>
    <n v="-5.4468330000000002E-2"/>
    <n v="0"/>
    <n v="0"/>
    <n v="0"/>
  </r>
  <r>
    <s v="SY02"/>
    <s v="SY020201"/>
    <s v="Rahvastikuregistri andmekvaliteedi tõstmine"/>
    <x v="0"/>
    <x v="4"/>
    <x v="1"/>
    <n v="0"/>
    <n v="0"/>
    <n v="0"/>
    <n v="9.8162585189080964"/>
    <n v="-9.8162585189080964"/>
    <n v="-9.8162585189080964"/>
    <n v="0"/>
    <n v="0"/>
  </r>
  <r>
    <s v="SY02"/>
    <s v="SY020201"/>
    <s v="Rahvastikuregistri andmekvaliteedi tõstmine"/>
    <x v="0"/>
    <x v="5"/>
    <x v="1"/>
    <n v="0"/>
    <n v="0"/>
    <n v="0"/>
    <n v="4671.6858068581314"/>
    <n v="-4671.6858068581314"/>
    <n v="-4671.6858068581314"/>
    <n v="-5002.6720303069987"/>
    <n v="0"/>
  </r>
  <r>
    <s v="SY02"/>
    <s v="SY020201"/>
    <s v="Rahvastikuregistri andmekvaliteedi tõstmine"/>
    <x v="0"/>
    <x v="6"/>
    <x v="0"/>
    <n v="2245.9499999999998"/>
    <n v="0"/>
    <n v="2245.9499999999998"/>
    <n v="0"/>
    <n v="2245.9499999999998"/>
    <n v="2245.9499999999998"/>
    <n v="0"/>
    <n v="1945.65"/>
  </r>
  <r>
    <s v="SY02"/>
    <s v="SY020201"/>
    <s v="Rahvastikuregistri andmekvaliteedi tõstmine"/>
    <x v="0"/>
    <x v="7"/>
    <x v="0"/>
    <n v="1484833.98791151"/>
    <n v="61619.448167148694"/>
    <n v="1546453.4360786588"/>
    <n v="1362498.7044413271"/>
    <n v="183954.73163733166"/>
    <n v="183954.73163733166"/>
    <n v="152958.78018008964"/>
    <n v="0"/>
  </r>
  <r>
    <s v="SY02"/>
    <s v="SY020201"/>
    <s v="Rahvastikuregistri andmekvaliteedi tõstmine"/>
    <x v="0"/>
    <x v="7"/>
    <x v="1"/>
    <n v="1812993.7834612064"/>
    <n v="417138.88917759131"/>
    <n v="2230132.6726387977"/>
    <n v="1677804.5704479739"/>
    <n v="552328.10219082376"/>
    <n v="552328.10219082376"/>
    <n v="609410.54696774331"/>
    <n v="0"/>
  </r>
  <r>
    <s v="SY02"/>
    <s v="SY020202"/>
    <s v="Rahvastikuregistri kasutusmugavuse parandamine"/>
    <x v="0"/>
    <x v="0"/>
    <x v="0"/>
    <n v="80372.460457453752"/>
    <n v="0"/>
    <n v="80372.460457453752"/>
    <n v="79896.300778949008"/>
    <n v="476.15967850474408"/>
    <n v="0"/>
    <n v="0"/>
    <n v="0"/>
  </r>
  <r>
    <s v="SY02"/>
    <s v="SY020202"/>
    <s v="Rahvastikuregistri kasutusmugavuse parandamine"/>
    <x v="0"/>
    <x v="0"/>
    <x v="1"/>
    <n v="8730.7629502879972"/>
    <n v="0"/>
    <n v="8730.7629502879972"/>
    <n v="5851.2992193558439"/>
    <n v="2879.4637309321533"/>
    <n v="0"/>
    <n v="0"/>
    <n v="0"/>
  </r>
  <r>
    <s v="SY02"/>
    <s v="SY020202"/>
    <s v="Rahvastikuregistri kasutusmugavuse parandamine"/>
    <x v="0"/>
    <x v="2"/>
    <x v="0"/>
    <n v="0"/>
    <n v="4616.4299999999985"/>
    <n v="4616.4299999999985"/>
    <n v="3636.3018900000006"/>
    <n v="980.12810999999783"/>
    <n v="0"/>
    <n v="0"/>
    <n v="0"/>
  </r>
  <r>
    <s v="SY02"/>
    <s v="SY020202"/>
    <s v="Rahvastikuregistri kasutusmugavuse parandamine"/>
    <x v="0"/>
    <x v="2"/>
    <x v="1"/>
    <n v="0"/>
    <n v="2.1735002172692925E-4"/>
    <n v="2.1735002172692925E-4"/>
    <n v="50.23681764708153"/>
    <n v="-50.236600297059802"/>
    <n v="0"/>
    <n v="0"/>
    <n v="0"/>
  </r>
  <r>
    <s v="SY02"/>
    <s v="SY020202"/>
    <s v="Rahvastikuregistri kasutusmugavuse parandamine"/>
    <x v="0"/>
    <x v="3"/>
    <x v="1"/>
    <n v="0"/>
    <n v="-2.907765E-2"/>
    <n v="-2.907765E-2"/>
    <n v="0"/>
    <n v="-2.907765E-2"/>
    <n v="0"/>
    <n v="0"/>
    <n v="0"/>
  </r>
  <r>
    <s v="SY02"/>
    <s v="SY020202"/>
    <s v="Rahvastikuregistri kasutusmugavuse parandamine"/>
    <x v="0"/>
    <x v="4"/>
    <x v="1"/>
    <n v="0"/>
    <n v="0"/>
    <n v="0"/>
    <n v="8.9856993457790146"/>
    <n v="-8.9856993457790146"/>
    <n v="-8.9856993457790146"/>
    <n v="0"/>
    <n v="0"/>
  </r>
  <r>
    <s v="SY02"/>
    <s v="SY020202"/>
    <s v="Rahvastikuregistri kasutusmugavuse parandamine"/>
    <x v="0"/>
    <x v="5"/>
    <x v="1"/>
    <n v="0"/>
    <n v="0"/>
    <n v="0"/>
    <n v="4400.1118343514408"/>
    <n v="-4400.1118343514408"/>
    <n v="-4400.1118343514408"/>
    <n v="-4074.9343622819997"/>
    <n v="0"/>
  </r>
  <r>
    <s v="SY02"/>
    <s v="SY020202"/>
    <s v="Rahvastikuregistri kasutusmugavuse parandamine"/>
    <x v="0"/>
    <x v="6"/>
    <x v="0"/>
    <n v="1199.25"/>
    <n v="0"/>
    <n v="1199.25"/>
    <n v="0"/>
    <n v="1199.25"/>
    <n v="1199.25"/>
    <n v="0"/>
    <n v="1521.8999999999999"/>
  </r>
  <r>
    <s v="SY02"/>
    <s v="SY020202"/>
    <s v="Rahvastikuregistri kasutusmugavuse parandamine"/>
    <x v="0"/>
    <x v="7"/>
    <x v="0"/>
    <n v="859410.44602553954"/>
    <n v="66046.88247724509"/>
    <n v="925457.3285027846"/>
    <n v="770872.94148693024"/>
    <n v="154584.38701585436"/>
    <n v="154584.38701585436"/>
    <n v="107127.96574536958"/>
    <n v="0"/>
  </r>
  <r>
    <s v="SY02"/>
    <s v="SY020202"/>
    <s v="Rahvastikuregistri kasutusmugavuse parandamine"/>
    <x v="0"/>
    <x v="7"/>
    <x v="1"/>
    <n v="1763046.5612615419"/>
    <n v="406022.18102872174"/>
    <n v="2169068.7422902635"/>
    <n v="1612456.6296043873"/>
    <n v="556612.1126858762"/>
    <n v="556612.1126858762"/>
    <n v="498861.94844672858"/>
    <n v="0"/>
  </r>
  <r>
    <s v="SY05"/>
    <s v="SY050101"/>
    <s v="Erakondade rahastamine"/>
    <x v="0"/>
    <x v="8"/>
    <x v="0"/>
    <n v="5187150"/>
    <n v="0"/>
    <n v="5187150"/>
    <n v="5187150"/>
    <n v="0"/>
    <n v="0"/>
    <n v="0"/>
    <n v="0"/>
  </r>
  <r>
    <s v="ST01"/>
    <s v="ST010101"/>
    <s v="Turvalise keskkonna kujundamine"/>
    <x v="0"/>
    <x v="9"/>
    <x v="2"/>
    <n v="50.88339270411474"/>
    <n v="0"/>
    <n v="50.88339270411474"/>
    <n v="155.17241379310349"/>
    <n v="-104.28902108898875"/>
    <n v="-104.28902108898875"/>
    <n v="0"/>
    <n v="0"/>
  </r>
  <r>
    <s v="ST01"/>
    <s v="ST010101"/>
    <s v="Turvalise keskkonna kujundamine"/>
    <x v="0"/>
    <x v="9"/>
    <x v="1"/>
    <n v="0.19102073365390437"/>
    <n v="0"/>
    <n v="0.19102073365390437"/>
    <n v="0"/>
    <n v="0.19102073365390437"/>
    <n v="0.19102073365390437"/>
    <n v="0"/>
    <n v="0"/>
  </r>
  <r>
    <s v="ST01"/>
    <s v="ST010101"/>
    <s v="Turvalise keskkonna kujundamine"/>
    <x v="0"/>
    <x v="0"/>
    <x v="0"/>
    <n v="15260.233259375644"/>
    <n v="0"/>
    <n v="15260.233259375644"/>
    <n v="8772.7364633989855"/>
    <n v="6487.4967959766582"/>
    <n v="0"/>
    <n v="0"/>
    <n v="0"/>
  </r>
  <r>
    <s v="ST01"/>
    <s v="ST010101"/>
    <s v="Turvalise keskkonna kujundamine"/>
    <x v="0"/>
    <x v="0"/>
    <x v="2"/>
    <n v="415718.88765245734"/>
    <n v="0"/>
    <n v="415718.88765245734"/>
    <n v="353526.93068153318"/>
    <n v="62191.956970924162"/>
    <n v="0"/>
    <n v="0"/>
    <n v="0"/>
  </r>
  <r>
    <s v="ST01"/>
    <s v="ST010101"/>
    <s v="Turvalise keskkonna kujundamine"/>
    <x v="0"/>
    <x v="0"/>
    <x v="1"/>
    <n v="23530.115835446995"/>
    <n v="0"/>
    <n v="23530.115835446995"/>
    <n v="18341.435008411587"/>
    <n v="5188.6808270354086"/>
    <n v="0"/>
    <n v="0"/>
    <n v="0"/>
  </r>
  <r>
    <s v="ST01"/>
    <s v="ST010101"/>
    <s v="Turvalise keskkonna kujundamine"/>
    <x v="0"/>
    <x v="0"/>
    <x v="3"/>
    <n v="1133886.3950547047"/>
    <n v="0"/>
    <n v="1133886.3950547047"/>
    <n v="1004775.464929965"/>
    <n v="129110.93012473977"/>
    <n v="0"/>
    <n v="0"/>
    <n v="0"/>
  </r>
  <r>
    <s v="ST01"/>
    <s v="ST010101"/>
    <s v="Turvalise keskkonna kujundamine"/>
    <x v="0"/>
    <x v="10"/>
    <x v="3"/>
    <n v="0"/>
    <n v="0"/>
    <n v="0"/>
    <n v="35.636702373162876"/>
    <n v="-35.636702373162876"/>
    <n v="-35.636702373162876"/>
    <n v="0"/>
    <n v="0"/>
  </r>
  <r>
    <s v="ST01"/>
    <s v="ST010101"/>
    <s v="Turvalise keskkonna kujundamine"/>
    <x v="0"/>
    <x v="11"/>
    <x v="2"/>
    <n v="270.89999999999998"/>
    <n v="0"/>
    <n v="270.89999999999998"/>
    <n v="0"/>
    <n v="270.89999999999998"/>
    <n v="270.89999999999998"/>
    <n v="0"/>
    <n v="0"/>
  </r>
  <r>
    <s v="ST01"/>
    <s v="ST010101"/>
    <s v="Turvalise keskkonna kujundamine"/>
    <x v="0"/>
    <x v="11"/>
    <x v="3"/>
    <n v="1707.4715837600156"/>
    <n v="0"/>
    <n v="1707.4715837600156"/>
    <n v="280.61725497600003"/>
    <n v="1426.8543287840157"/>
    <n v="1426.8543287840157"/>
    <n v="0"/>
    <n v="0"/>
  </r>
  <r>
    <s v="ST01"/>
    <s v="ST010101"/>
    <s v="Turvalise keskkonna kujundamine"/>
    <x v="0"/>
    <x v="12"/>
    <x v="2"/>
    <n v="171.97249999999997"/>
    <n v="0"/>
    <n v="171.97249999999997"/>
    <n v="0"/>
    <n v="171.97249999999997"/>
    <n v="171.97249999999997"/>
    <n v="0"/>
    <n v="0"/>
  </r>
  <r>
    <s v="ST01"/>
    <s v="ST010101"/>
    <s v="Turvalise keskkonna kujundamine"/>
    <x v="0"/>
    <x v="13"/>
    <x v="2"/>
    <n v="1746.5301428571433"/>
    <n v="0"/>
    <n v="1746.5301428571433"/>
    <n v="0"/>
    <n v="1746.5301428571433"/>
    <n v="1746.5301428571433"/>
    <n v="0"/>
    <n v="0"/>
  </r>
  <r>
    <s v="ST01"/>
    <s v="ST010101"/>
    <s v="Turvalise keskkonna kujundamine"/>
    <x v="0"/>
    <x v="2"/>
    <x v="0"/>
    <n v="0"/>
    <n v="706.24224640618002"/>
    <n v="706.24224640618002"/>
    <n v="472.87571728430635"/>
    <n v="233.36652912187367"/>
    <n v="0"/>
    <n v="0"/>
    <n v="0"/>
  </r>
  <r>
    <s v="ST01"/>
    <s v="ST010101"/>
    <s v="Turvalise keskkonna kujundamine"/>
    <x v="0"/>
    <x v="2"/>
    <x v="1"/>
    <n v="0"/>
    <n v="1551.1662725718249"/>
    <n v="1551.1662725718249"/>
    <n v="1564.4754044177689"/>
    <n v="-13.309131845943966"/>
    <n v="0"/>
    <n v="0"/>
    <n v="0"/>
  </r>
  <r>
    <s v="ST01"/>
    <s v="ST010101"/>
    <s v="Turvalise keskkonna kujundamine"/>
    <x v="0"/>
    <x v="2"/>
    <x v="3"/>
    <n v="0"/>
    <n v="873.55407843329988"/>
    <n v="873.55407843329988"/>
    <n v="873.51610000000005"/>
    <n v="3.7978433299826975E-2"/>
    <n v="0"/>
    <n v="0"/>
    <n v="0"/>
  </r>
  <r>
    <s v="ST01"/>
    <s v="ST010101"/>
    <s v="Turvalise keskkonna kujundamine"/>
    <x v="0"/>
    <x v="3"/>
    <x v="1"/>
    <n v="0"/>
    <n v="-0.13206999999999999"/>
    <n v="-0.13206999999999999"/>
    <n v="0"/>
    <n v="-0.13206999999999999"/>
    <n v="0"/>
    <n v="0"/>
    <n v="0"/>
  </r>
  <r>
    <s v="ST01"/>
    <s v="ST010101"/>
    <s v="Turvalise keskkonna kujundamine"/>
    <x v="0"/>
    <x v="4"/>
    <x v="1"/>
    <n v="0"/>
    <n v="0"/>
    <n v="0"/>
    <n v="16.330370338371392"/>
    <n v="-16.330370338371392"/>
    <n v="-16.330370338371392"/>
    <n v="0"/>
    <n v="0"/>
  </r>
  <r>
    <s v="ST01"/>
    <s v="ST010101"/>
    <s v="Turvalise keskkonna kujundamine"/>
    <x v="0"/>
    <x v="5"/>
    <x v="2"/>
    <n v="4970.1950947178475"/>
    <n v="0"/>
    <n v="4970.1950947178475"/>
    <n v="4252.4133167464706"/>
    <n v="717.78177797137687"/>
    <n v="717.78177797137687"/>
    <n v="0"/>
    <n v="0"/>
  </r>
  <r>
    <s v="ST01"/>
    <s v="ST010101"/>
    <s v="Turvalise keskkonna kujundamine"/>
    <x v="0"/>
    <x v="5"/>
    <x v="1"/>
    <n v="0"/>
    <n v="0"/>
    <n v="0"/>
    <n v="4999.4573581041577"/>
    <n v="-4999.4573581041577"/>
    <n v="-4999.4573581041577"/>
    <n v="0"/>
    <n v="0"/>
  </r>
  <r>
    <s v="ST01"/>
    <s v="ST010101"/>
    <s v="Turvalise keskkonna kujundamine"/>
    <x v="0"/>
    <x v="6"/>
    <x v="0"/>
    <n v="155.95410422680951"/>
    <n v="0"/>
    <n v="155.95410422680951"/>
    <n v="0"/>
    <n v="155.95410422680951"/>
    <n v="155.95410422680951"/>
    <n v="0"/>
    <n v="0"/>
  </r>
  <r>
    <s v="ST01"/>
    <s v="ST010101"/>
    <s v="Turvalise keskkonna kujundamine"/>
    <x v="0"/>
    <x v="6"/>
    <x v="3"/>
    <n v="4326.4248340000004"/>
    <n v="0"/>
    <n v="4326.4248340000004"/>
    <n v="1909.6641309899001"/>
    <n v="2416.7607030101003"/>
    <n v="2416.7607030101003"/>
    <n v="0"/>
    <n v="0"/>
  </r>
  <r>
    <s v="ST01"/>
    <s v="ST010101"/>
    <s v="Turvalise keskkonna kujundamine"/>
    <x v="0"/>
    <x v="14"/>
    <x v="3"/>
    <n v="0"/>
    <n v="0"/>
    <n v="0"/>
    <n v="2593.005948269938"/>
    <n v="-2593.005948269938"/>
    <n v="-2593.005948269938"/>
    <n v="0"/>
    <n v="0"/>
  </r>
  <r>
    <s v="ST01"/>
    <s v="ST010101"/>
    <s v="Turvalise keskkonna kujundamine"/>
    <x v="0"/>
    <x v="15"/>
    <x v="2"/>
    <n v="433.82212105714302"/>
    <n v="0"/>
    <n v="433.82212105714302"/>
    <n v="0"/>
    <n v="433.82212105714302"/>
    <n v="433.82212105714302"/>
    <n v="0"/>
    <n v="0"/>
  </r>
  <r>
    <s v="ST01"/>
    <s v="ST010101"/>
    <s v="Turvalise keskkonna kujundamine"/>
    <x v="0"/>
    <x v="15"/>
    <x v="3"/>
    <n v="0"/>
    <n v="0"/>
    <n v="0"/>
    <n v="-1.3044060082068043E-8"/>
    <n v="1.3044060082068043E-8"/>
    <n v="1.3044060082068043E-8"/>
    <n v="0"/>
    <n v="0"/>
  </r>
  <r>
    <s v="ST01"/>
    <s v="ST010101"/>
    <s v="Turvalise keskkonna kujundamine"/>
    <x v="0"/>
    <x v="16"/>
    <x v="2"/>
    <n v="808.89526648596484"/>
    <n v="0"/>
    <n v="808.89526648596484"/>
    <n v="0"/>
    <n v="808.89526648596484"/>
    <n v="0"/>
    <n v="0"/>
    <n v="0"/>
  </r>
  <r>
    <s v="ST01"/>
    <s v="ST010101"/>
    <s v="Turvalise keskkonna kujundamine"/>
    <x v="0"/>
    <x v="16"/>
    <x v="3"/>
    <n v="0"/>
    <n v="0"/>
    <n v="0"/>
    <n v="28.575187440000001"/>
    <n v="-28.575187440000001"/>
    <n v="0"/>
    <n v="0"/>
    <n v="0"/>
  </r>
  <r>
    <s v="ST01"/>
    <s v="ST010101"/>
    <s v="Turvalise keskkonna kujundamine"/>
    <x v="0"/>
    <x v="7"/>
    <x v="0"/>
    <n v="154564.23839271558"/>
    <n v="7374.6074816348473"/>
    <n v="161938.84587435043"/>
    <n v="98004.99575750489"/>
    <n v="63933.85011684554"/>
    <n v="63933.85011684554"/>
    <n v="0"/>
    <n v="0"/>
  </r>
  <r>
    <s v="ST01"/>
    <s v="ST010101"/>
    <s v="Turvalise keskkonna kujundamine"/>
    <x v="0"/>
    <x v="7"/>
    <x v="2"/>
    <n v="3466688.6893721111"/>
    <n v="0"/>
    <n v="3466688.6893721111"/>
    <n v="3475733.8702073349"/>
    <n v="-9045.1808352237567"/>
    <n v="-9045.1808352237567"/>
    <n v="0"/>
    <n v="0"/>
  </r>
  <r>
    <s v="ST01"/>
    <s v="ST010101"/>
    <s v="Turvalise keskkonna kujundamine"/>
    <x v="0"/>
    <x v="7"/>
    <x v="1"/>
    <n v="970716.14363573736"/>
    <n v="219899.00796631019"/>
    <n v="1190615.1516020475"/>
    <n v="1119846.4065468707"/>
    <n v="70768.745055176783"/>
    <n v="70768.745055176783"/>
    <n v="0"/>
    <n v="0"/>
  </r>
  <r>
    <s v="ST01"/>
    <s v="ST010101"/>
    <s v="Turvalise keskkonna kujundamine"/>
    <x v="0"/>
    <x v="7"/>
    <x v="3"/>
    <n v="12125315.177625462"/>
    <n v="283145.23599796061"/>
    <n v="12408460.413623422"/>
    <n v="12239760.966502646"/>
    <n v="168699.4471207764"/>
    <n v="168699.4471207764"/>
    <n v="0"/>
    <n v="0"/>
  </r>
  <r>
    <s v="ST01"/>
    <s v="ST010102"/>
    <s v="Õnnetuste, süütegude ja varakahjude ennetamine"/>
    <x v="0"/>
    <x v="9"/>
    <x v="2"/>
    <n v="174.16865895890274"/>
    <n v="15.56162525132603"/>
    <n v="189.73028421022877"/>
    <n v="258.62068965517244"/>
    <n v="-68.890405444943667"/>
    <n v="-68.890405444943667"/>
    <n v="0"/>
    <n v="0"/>
  </r>
  <r>
    <s v="ST01"/>
    <s v="ST010102"/>
    <s v="Õnnetuste, süütegude ja varakahjude ennetamine"/>
    <x v="0"/>
    <x v="9"/>
    <x v="1"/>
    <n v="0.33428628389433268"/>
    <n v="0"/>
    <n v="0.33428628389433268"/>
    <n v="0"/>
    <n v="0.33428628389433268"/>
    <n v="0.33428628389433268"/>
    <n v="0"/>
    <n v="0"/>
  </r>
  <r>
    <s v="ST01"/>
    <s v="ST010102"/>
    <s v="Õnnetuste, süütegude ja varakahjude ennetamine"/>
    <x v="0"/>
    <x v="0"/>
    <x v="0"/>
    <n v="71699.760821295422"/>
    <n v="0"/>
    <n v="71699.760821295422"/>
    <n v="56478.925043615731"/>
    <n v="15220.835777679691"/>
    <n v="0"/>
    <n v="0"/>
    <n v="0"/>
  </r>
  <r>
    <s v="ST01"/>
    <s v="ST010102"/>
    <s v="Õnnetuste, süütegude ja varakahjude ennetamine"/>
    <x v="0"/>
    <x v="0"/>
    <x v="2"/>
    <n v="1420537.5275523288"/>
    <n v="0"/>
    <n v="1420537.5275523288"/>
    <n v="503330.86097857048"/>
    <n v="917206.66657375824"/>
    <n v="0"/>
    <n v="0"/>
    <n v="0"/>
  </r>
  <r>
    <s v="ST01"/>
    <s v="ST010102"/>
    <s v="Õnnetuste, süütegude ja varakahjude ennetamine"/>
    <x v="0"/>
    <x v="0"/>
    <x v="1"/>
    <n v="11319.872110058161"/>
    <n v="0"/>
    <n v="11319.872110058161"/>
    <n v="7032.9585371265639"/>
    <n v="4286.9135729315967"/>
    <n v="0"/>
    <n v="0"/>
    <n v="0"/>
  </r>
  <r>
    <s v="ST01"/>
    <s v="ST010102"/>
    <s v="Õnnetuste, süütegude ja varakahjude ennetamine"/>
    <x v="0"/>
    <x v="0"/>
    <x v="3"/>
    <n v="325188.76517712971"/>
    <n v="0"/>
    <n v="325188.76517712971"/>
    <n v="293904.38759372663"/>
    <n v="31284.377583403082"/>
    <n v="0"/>
    <n v="0"/>
    <n v="0"/>
  </r>
  <r>
    <s v="ST01"/>
    <s v="ST010102"/>
    <s v="Õnnetuste, süütegude ja varakahjude ennetamine"/>
    <x v="0"/>
    <x v="10"/>
    <x v="3"/>
    <n v="0"/>
    <n v="0"/>
    <n v="0"/>
    <n v="1.9539530172934398"/>
    <n v="-1.9539530172934398"/>
    <n v="-1.9539530172934398"/>
    <n v="0"/>
    <n v="0"/>
  </r>
  <r>
    <s v="ST01"/>
    <s v="ST010102"/>
    <s v="Õnnetuste, süütegude ja varakahjude ennetamine"/>
    <x v="0"/>
    <x v="11"/>
    <x v="2"/>
    <n v="677.25"/>
    <n v="0"/>
    <n v="677.25"/>
    <n v="0"/>
    <n v="677.25"/>
    <n v="677.25"/>
    <n v="0"/>
    <n v="0"/>
  </r>
  <r>
    <s v="ST01"/>
    <s v="ST010102"/>
    <s v="Õnnetuste, süütegude ja varakahjude ennetamine"/>
    <x v="0"/>
    <x v="11"/>
    <x v="3"/>
    <n v="726.61097119940769"/>
    <n v="0"/>
    <n v="726.61097119940769"/>
    <n v="33.294845887999998"/>
    <n v="693.31612531140763"/>
    <n v="693.31612531140763"/>
    <n v="0"/>
    <n v="0"/>
  </r>
  <r>
    <s v="ST01"/>
    <s v="ST010102"/>
    <s v="Õnnetuste, süütegude ja varakahjude ennetamine"/>
    <x v="0"/>
    <x v="12"/>
    <x v="2"/>
    <n v="307.09375"/>
    <n v="0"/>
    <n v="307.09375"/>
    <n v="0"/>
    <n v="307.09375"/>
    <n v="307.09375"/>
    <n v="0"/>
    <n v="0"/>
  </r>
  <r>
    <s v="ST01"/>
    <s v="ST010102"/>
    <s v="Õnnetuste, süütegude ja varakahjude ennetamine"/>
    <x v="0"/>
    <x v="13"/>
    <x v="2"/>
    <n v="2765.339392857144"/>
    <n v="0"/>
    <n v="2765.339392857144"/>
    <n v="0"/>
    <n v="2765.339392857144"/>
    <n v="2765.339392857144"/>
    <n v="0"/>
    <n v="0"/>
  </r>
  <r>
    <s v="ST01"/>
    <s v="ST010102"/>
    <s v="Õnnetuste, süütegude ja varakahjude ennetamine"/>
    <x v="0"/>
    <x v="2"/>
    <x v="0"/>
    <n v="0"/>
    <n v="3003.0003079526223"/>
    <n v="3003.0003079526223"/>
    <n v="2948.8376420124732"/>
    <n v="54.162665940149054"/>
    <n v="0"/>
    <n v="0"/>
    <n v="0"/>
  </r>
  <r>
    <s v="ST01"/>
    <s v="ST010102"/>
    <s v="Õnnetuste, süütegude ja varakahjude ennetamine"/>
    <x v="0"/>
    <x v="2"/>
    <x v="1"/>
    <n v="0"/>
    <n v="35.659183956433367"/>
    <n v="35.659183956433367"/>
    <n v="88.487747075825084"/>
    <n v="-52.828563119391717"/>
    <n v="0"/>
    <n v="0"/>
    <n v="0"/>
  </r>
  <r>
    <s v="ST01"/>
    <s v="ST010102"/>
    <s v="Õnnetuste, süütegude ja varakahjude ennetamine"/>
    <x v="0"/>
    <x v="2"/>
    <x v="3"/>
    <n v="0"/>
    <n v="20.085869617899991"/>
    <n v="20.085869617899991"/>
    <n v="19.937600000000003"/>
    <n v="0.14826961789998805"/>
    <n v="0"/>
    <n v="0"/>
    <n v="0"/>
  </r>
  <r>
    <s v="ST01"/>
    <s v="ST010102"/>
    <s v="Õnnetuste, süütegude ja varakahjude ennetamine"/>
    <x v="0"/>
    <x v="3"/>
    <x v="1"/>
    <n v="0"/>
    <n v="-0.24151629666666663"/>
    <n v="-0.24151629666666663"/>
    <n v="0"/>
    <n v="-0.24151629666666663"/>
    <n v="0"/>
    <n v="0"/>
    <n v="0"/>
  </r>
  <r>
    <s v="ST01"/>
    <s v="ST010102"/>
    <s v="Õnnetuste, süütegude ja varakahjude ennetamine"/>
    <x v="0"/>
    <x v="4"/>
    <x v="1"/>
    <n v="0"/>
    <n v="0"/>
    <n v="0"/>
    <n v="8.4839426568696883"/>
    <n v="-8.4839426568696883"/>
    <n v="-8.4839426568696883"/>
    <n v="0"/>
    <n v="0"/>
  </r>
  <r>
    <s v="ST01"/>
    <s v="ST010102"/>
    <s v="Õnnetuste, süütegude ja varakahjude ennetamine"/>
    <x v="0"/>
    <x v="5"/>
    <x v="2"/>
    <n v="5897.7168874397976"/>
    <n v="0"/>
    <n v="5897.7168874397976"/>
    <n v="127377.03323207668"/>
    <n v="-121479.31634463687"/>
    <n v="-121479.31634463687"/>
    <n v="0"/>
    <n v="0"/>
  </r>
  <r>
    <s v="ST01"/>
    <s v="ST010102"/>
    <s v="Õnnetuste, süütegude ja varakahjude ennetamine"/>
    <x v="0"/>
    <x v="5"/>
    <x v="1"/>
    <n v="0"/>
    <n v="0"/>
    <n v="0"/>
    <n v="3633.8418821664691"/>
    <n v="-3633.8418821664691"/>
    <n v="-3633.8418821664691"/>
    <n v="0"/>
    <n v="0"/>
  </r>
  <r>
    <s v="ST01"/>
    <s v="ST010102"/>
    <s v="Õnnetuste, süütegude ja varakahjude ennetamine"/>
    <x v="0"/>
    <x v="6"/>
    <x v="0"/>
    <n v="972.52473781363028"/>
    <n v="0"/>
    <n v="972.52473781363028"/>
    <n v="0"/>
    <n v="972.52473781363028"/>
    <n v="972.52473781363028"/>
    <n v="0"/>
    <n v="0"/>
  </r>
  <r>
    <s v="ST01"/>
    <s v="ST010102"/>
    <s v="Õnnetuste, süütegude ja varakahjude ennetamine"/>
    <x v="0"/>
    <x v="6"/>
    <x v="3"/>
    <n v="132.598142"/>
    <n v="0"/>
    <n v="132.598142"/>
    <n v="58.528213323700001"/>
    <n v="74.069928676299995"/>
    <n v="74.069928676299995"/>
    <n v="0"/>
    <n v="0"/>
  </r>
  <r>
    <s v="ST01"/>
    <s v="ST010102"/>
    <s v="Õnnetuste, süütegude ja varakahjude ennetamine"/>
    <x v="0"/>
    <x v="14"/>
    <x v="3"/>
    <n v="0"/>
    <n v="0"/>
    <n v="0"/>
    <n v="79.471569281293995"/>
    <n v="-79.471569281293995"/>
    <n v="-79.471569281293995"/>
    <n v="0"/>
    <n v="0"/>
  </r>
  <r>
    <s v="ST01"/>
    <s v="ST010102"/>
    <s v="Õnnetuste, süütegude ja varakahjude ennetamine"/>
    <x v="0"/>
    <x v="15"/>
    <x v="2"/>
    <n v="732.58212500714308"/>
    <n v="0"/>
    <n v="732.58212500714308"/>
    <n v="0"/>
    <n v="732.58212500714308"/>
    <n v="732.58212500714308"/>
    <n v="0"/>
    <n v="0"/>
  </r>
  <r>
    <s v="ST01"/>
    <s v="ST010102"/>
    <s v="Õnnetuste, süütegude ja varakahjude ennetamine"/>
    <x v="0"/>
    <x v="15"/>
    <x v="3"/>
    <n v="0"/>
    <n v="0"/>
    <n v="0"/>
    <n v="-3.997800007704555E-10"/>
    <n v="3.997800007704555E-10"/>
    <n v="3.997800007704555E-10"/>
    <n v="0"/>
    <n v="0"/>
  </r>
  <r>
    <s v="ST01"/>
    <s v="ST010102"/>
    <s v="Õnnetuste, süütegude ja varakahjude ennetamine"/>
    <x v="0"/>
    <x v="16"/>
    <x v="2"/>
    <n v="1138.9511974332554"/>
    <n v="0"/>
    <n v="1138.9511974332554"/>
    <n v="0"/>
    <n v="1138.9511974332554"/>
    <n v="0"/>
    <n v="0"/>
    <n v="0"/>
  </r>
  <r>
    <s v="ST01"/>
    <s v="ST010102"/>
    <s v="Õnnetuste, süütegude ja varakahjude ennetamine"/>
    <x v="0"/>
    <x v="16"/>
    <x v="3"/>
    <n v="0"/>
    <n v="0"/>
    <n v="0"/>
    <n v="0.87578472000000007"/>
    <n v="-0.87578472000000007"/>
    <n v="0"/>
    <n v="0"/>
    <n v="0"/>
  </r>
  <r>
    <s v="ST01"/>
    <s v="ST010102"/>
    <s v="Õnnetuste, süütegude ja varakahjude ennetamine"/>
    <x v="0"/>
    <x v="7"/>
    <x v="0"/>
    <n v="735697.64366120391"/>
    <n v="31006.811463103084"/>
    <n v="766704.45512430696"/>
    <n v="688610.238883415"/>
    <n v="78094.216240891954"/>
    <n v="78094.216240891954"/>
    <n v="0"/>
    <n v="0"/>
  </r>
  <r>
    <s v="ST01"/>
    <s v="ST010102"/>
    <s v="Õnnetuste, süütegude ja varakahjude ennetamine"/>
    <x v="0"/>
    <x v="7"/>
    <x v="2"/>
    <n v="6955872.2620817348"/>
    <n v="1040986.4181516297"/>
    <n v="7996858.6802333649"/>
    <n v="5387297.9491115734"/>
    <n v="2609560.7311217915"/>
    <n v="2609560.7311217915"/>
    <n v="0"/>
    <n v="0"/>
  </r>
  <r>
    <s v="ST01"/>
    <s v="ST010102"/>
    <s v="Õnnetuste, süütegude ja varakahjude ennetamine"/>
    <x v="0"/>
    <x v="7"/>
    <x v="1"/>
    <n v="647977.93754521513"/>
    <n v="190146.4770359947"/>
    <n v="838124.41458120989"/>
    <n v="622614.87396342028"/>
    <n v="215509.54061778961"/>
    <n v="215509.54061778961"/>
    <n v="0"/>
    <n v="0"/>
  </r>
  <r>
    <s v="ST01"/>
    <s v="ST010102"/>
    <s v="Õnnetuste, süütegude ja varakahjude ennetamine"/>
    <x v="0"/>
    <x v="7"/>
    <x v="3"/>
    <n v="661905.53102371318"/>
    <n v="145210.50095136071"/>
    <n v="807116.03197507386"/>
    <n v="733435.68501152203"/>
    <n v="73680.346963551827"/>
    <n v="73680.346963551827"/>
    <n v="0"/>
    <n v="0"/>
  </r>
  <r>
    <s v="ST01"/>
    <s v="ST010104"/>
    <s v="Tegevus- ja relvalubade väljaandmine"/>
    <x v="0"/>
    <x v="0"/>
    <x v="0"/>
    <n v="857.71302735055235"/>
    <n v="0"/>
    <n v="857.71302735055235"/>
    <n v="763.2390950757574"/>
    <n v="94.473932274794947"/>
    <n v="0"/>
    <n v="0"/>
    <n v="0"/>
  </r>
  <r>
    <s v="ST01"/>
    <s v="ST010104"/>
    <s v="Tegevus- ja relvalubade väljaandmine"/>
    <x v="0"/>
    <x v="0"/>
    <x v="1"/>
    <n v="3176.2731822930264"/>
    <n v="0"/>
    <n v="3176.2731822930264"/>
    <n v="2632.1407458504327"/>
    <n v="544.13243644259364"/>
    <n v="0"/>
    <n v="0"/>
    <n v="0"/>
  </r>
  <r>
    <s v="ST01"/>
    <s v="ST010104"/>
    <s v="Tegevus- ja relvalubade väljaandmine"/>
    <x v="0"/>
    <x v="0"/>
    <x v="3"/>
    <n v="215608.1319603578"/>
    <n v="0"/>
    <n v="215608.1319603578"/>
    <n v="192687.46719028582"/>
    <n v="22920.664770071977"/>
    <n v="0"/>
    <n v="0"/>
    <n v="0"/>
  </r>
  <r>
    <s v="ST01"/>
    <s v="ST010104"/>
    <s v="Tegevus- ja relvalubade väljaandmine"/>
    <x v="0"/>
    <x v="10"/>
    <x v="3"/>
    <n v="0"/>
    <n v="0"/>
    <n v="0"/>
    <n v="4.8235174314476801"/>
    <n v="-4.8235174314476801"/>
    <n v="-4.8235174314476801"/>
    <n v="0"/>
    <n v="0"/>
  </r>
  <r>
    <s v="ST01"/>
    <s v="ST010104"/>
    <s v="Tegevus- ja relvalubade väljaandmine"/>
    <x v="0"/>
    <x v="11"/>
    <x v="3"/>
    <n v="252.94598816537598"/>
    <n v="0"/>
    <n v="252.94598816537598"/>
    <n v="35.999127936000001"/>
    <n v="216.94686022937597"/>
    <n v="216.94686022937597"/>
    <n v="0"/>
    <n v="0"/>
  </r>
  <r>
    <s v="ST01"/>
    <s v="ST010104"/>
    <s v="Tegevus- ja relvalubade väljaandmine"/>
    <x v="0"/>
    <x v="2"/>
    <x v="0"/>
    <n v="0"/>
    <n v="42.919863170531393"/>
    <n v="42.919863170531393"/>
    <n v="40.813363229652268"/>
    <n v="2.1064999408791252"/>
    <n v="0"/>
    <n v="0"/>
    <n v="0"/>
  </r>
  <r>
    <s v="ST01"/>
    <s v="ST010104"/>
    <s v="Tegevus- ja relvalubade väljaandmine"/>
    <x v="0"/>
    <x v="2"/>
    <x v="1"/>
    <n v="0"/>
    <n v="196.12446899652784"/>
    <n v="196.12446899652784"/>
    <n v="197.5344556360522"/>
    <n v="-1.4099866395243623"/>
    <n v="0"/>
    <n v="0"/>
    <n v="0"/>
  </r>
  <r>
    <s v="ST01"/>
    <s v="ST010104"/>
    <s v="Tegevus- ja relvalubade väljaandmine"/>
    <x v="0"/>
    <x v="2"/>
    <x v="3"/>
    <n v="0"/>
    <n v="110.44794756379997"/>
    <n v="110.44794756379997"/>
    <n v="110.9029"/>
    <n v="-0.45495243620003123"/>
    <n v="0"/>
    <n v="0"/>
    <n v="0"/>
  </r>
  <r>
    <s v="ST01"/>
    <s v="ST010104"/>
    <s v="Tegevus- ja relvalubade väljaandmine"/>
    <x v="0"/>
    <x v="4"/>
    <x v="1"/>
    <n v="0"/>
    <n v="0"/>
    <n v="0"/>
    <n v="2.3960565328917625"/>
    <n v="-2.3960565328917625"/>
    <n v="-2.3960565328917625"/>
    <n v="0"/>
    <n v="0"/>
  </r>
  <r>
    <s v="ST01"/>
    <s v="ST010104"/>
    <s v="Tegevus- ja relvalubade väljaandmine"/>
    <x v="0"/>
    <x v="5"/>
    <x v="1"/>
    <n v="0"/>
    <n v="0"/>
    <n v="0"/>
    <n v="2798.266421712241"/>
    <n v="-2798.266421712241"/>
    <n v="-2798.266421712241"/>
    <n v="0"/>
    <n v="0"/>
  </r>
  <r>
    <s v="ST01"/>
    <s v="ST010104"/>
    <s v="Tegevus- ja relvalubade väljaandmine"/>
    <x v="0"/>
    <x v="6"/>
    <x v="0"/>
    <n v="13.460220667531118"/>
    <n v="0"/>
    <n v="13.460220667531118"/>
    <n v="0"/>
    <n v="13.460220667531118"/>
    <n v="13.460220667531118"/>
    <n v="0"/>
    <n v="0"/>
  </r>
  <r>
    <s v="ST01"/>
    <s v="ST010104"/>
    <s v="Tegevus- ja relvalubade väljaandmine"/>
    <x v="0"/>
    <x v="6"/>
    <x v="3"/>
    <n v="546.98972400000002"/>
    <n v="0"/>
    <n v="546.98972400000002"/>
    <n v="241.43876203140002"/>
    <n v="305.55096196860001"/>
    <n v="305.55096196860001"/>
    <n v="0"/>
    <n v="0"/>
  </r>
  <r>
    <s v="ST01"/>
    <s v="ST010104"/>
    <s v="Tegevus- ja relvalubade väljaandmine"/>
    <x v="0"/>
    <x v="14"/>
    <x v="3"/>
    <n v="0"/>
    <n v="0"/>
    <n v="0"/>
    <n v="327.83364149266794"/>
    <n v="-327.83364149266794"/>
    <n v="-327.83364149266794"/>
    <n v="0"/>
    <n v="0"/>
  </r>
  <r>
    <s v="ST01"/>
    <s v="ST010104"/>
    <s v="Tegevus- ja relvalubade väljaandmine"/>
    <x v="0"/>
    <x v="15"/>
    <x v="3"/>
    <n v="0"/>
    <n v="0"/>
    <n v="0"/>
    <n v="-1.6491600203505374E-9"/>
    <n v="1.6491600203505374E-9"/>
    <n v="1.6491600203505374E-9"/>
    <n v="0"/>
    <n v="0"/>
  </r>
  <r>
    <s v="ST01"/>
    <s v="ST010104"/>
    <s v="Tegevus- ja relvalubade väljaandmine"/>
    <x v="0"/>
    <x v="16"/>
    <x v="3"/>
    <n v="0"/>
    <n v="0"/>
    <n v="0"/>
    <n v="3.6127598399999998"/>
    <n v="-3.6127598399999998"/>
    <n v="0"/>
    <n v="0"/>
    <n v="0"/>
  </r>
  <r>
    <s v="ST01"/>
    <s v="ST010104"/>
    <s v="Tegevus- ja relvalubade väljaandmine"/>
    <x v="0"/>
    <x v="7"/>
    <x v="0"/>
    <n v="8918.5719743671798"/>
    <n v="455.81810532205554"/>
    <n v="9374.3900796892358"/>
    <n v="8482.3739960171388"/>
    <n v="892.01608367209701"/>
    <n v="892.01608367209701"/>
    <n v="0"/>
    <n v="0"/>
  </r>
  <r>
    <s v="ST01"/>
    <s v="ST010104"/>
    <s v="Tegevus- ja relvalubade väljaandmine"/>
    <x v="0"/>
    <x v="7"/>
    <x v="1"/>
    <n v="572119.76148529805"/>
    <n v="62.116145666626835"/>
    <n v="572181.87763096462"/>
    <n v="572725.38104653684"/>
    <n v="-543.50341557222418"/>
    <n v="-543.50341557222418"/>
    <n v="0"/>
    <n v="0"/>
  </r>
  <r>
    <s v="ST01"/>
    <s v="ST010104"/>
    <s v="Tegevus- ja relvalubade väljaandmine"/>
    <x v="0"/>
    <x v="7"/>
    <x v="3"/>
    <n v="1448512.0901636689"/>
    <n v="37019.570559778389"/>
    <n v="1485531.6607234473"/>
    <n v="1462349.4692970503"/>
    <n v="23182.191426397068"/>
    <n v="23182.191426397068"/>
    <n v="0"/>
    <n v="0"/>
  </r>
  <r>
    <s v="ST01"/>
    <s v="ST010106"/>
    <s v="Siseturvalisuse vabatahtlike kaasamine"/>
    <x v="0"/>
    <x v="9"/>
    <x v="2"/>
    <n v="1.7886246030937483"/>
    <n v="0"/>
    <n v="1.7886246030937483"/>
    <n v="51.724137931034491"/>
    <n v="-49.93551332794074"/>
    <n v="-49.93551332794074"/>
    <n v="0"/>
    <n v="0"/>
  </r>
  <r>
    <s v="ST01"/>
    <s v="ST010106"/>
    <s v="Siseturvalisuse vabatahtlike kaasamine"/>
    <x v="0"/>
    <x v="9"/>
    <x v="1"/>
    <n v="0.17693967836668542"/>
    <n v="0"/>
    <n v="0.17693967836668542"/>
    <n v="0.1134185606072545"/>
    <n v="6.3521117759430923E-2"/>
    <n v="6.3521117759430923E-2"/>
    <n v="0"/>
    <n v="0"/>
  </r>
  <r>
    <s v="ST01"/>
    <s v="ST010106"/>
    <s v="Siseturvalisuse vabatahtlike kaasamine"/>
    <x v="0"/>
    <x v="0"/>
    <x v="0"/>
    <n v="19088.026731364615"/>
    <n v="0"/>
    <n v="19088.026731364615"/>
    <n v="18731.725565707522"/>
    <n v="356.3011656570925"/>
    <n v="0"/>
    <n v="0"/>
    <n v="0"/>
  </r>
  <r>
    <s v="ST01"/>
    <s v="ST010106"/>
    <s v="Siseturvalisuse vabatahtlike kaasamine"/>
    <x v="0"/>
    <x v="0"/>
    <x v="2"/>
    <n v="14520.730640446995"/>
    <n v="0"/>
    <n v="14520.730640446995"/>
    <n v="15054.648136932614"/>
    <n v="-533.91749648561927"/>
    <n v="0"/>
    <n v="0"/>
    <n v="0"/>
  </r>
  <r>
    <s v="ST01"/>
    <s v="ST010106"/>
    <s v="Siseturvalisuse vabatahtlike kaasamine"/>
    <x v="0"/>
    <x v="0"/>
    <x v="1"/>
    <n v="2727.3678684940019"/>
    <n v="0"/>
    <n v="2727.3678684940019"/>
    <n v="1435.2532962529772"/>
    <n v="1292.1145722410247"/>
    <n v="0"/>
    <n v="0"/>
    <n v="0"/>
  </r>
  <r>
    <s v="ST01"/>
    <s v="ST010106"/>
    <s v="Siseturvalisuse vabatahtlike kaasamine"/>
    <x v="0"/>
    <x v="0"/>
    <x v="3"/>
    <n v="91467.897102733667"/>
    <n v="0"/>
    <n v="91467.897102733667"/>
    <n v="82347.390262276094"/>
    <n v="9120.5068404575723"/>
    <n v="0"/>
    <n v="0"/>
    <n v="0"/>
  </r>
  <r>
    <s v="ST01"/>
    <s v="ST010106"/>
    <s v="Siseturvalisuse vabatahtlike kaasamine"/>
    <x v="0"/>
    <x v="10"/>
    <x v="3"/>
    <n v="0"/>
    <n v="0"/>
    <n v="0"/>
    <n v="1.1257395862413233"/>
    <n v="-1.1257395862413233"/>
    <n v="-1.1257395862413233"/>
    <n v="0"/>
    <n v="0"/>
  </r>
  <r>
    <s v="ST01"/>
    <s v="ST010106"/>
    <s v="Siseturvalisuse vabatahtlike kaasamine"/>
    <x v="0"/>
    <x v="1"/>
    <x v="2"/>
    <n v="0"/>
    <n v="13.520000000000399"/>
    <n v="13.520000000000399"/>
    <n v="0"/>
    <n v="13.520000000000399"/>
    <n v="0"/>
    <n v="0"/>
    <n v="0"/>
  </r>
  <r>
    <s v="ST01"/>
    <s v="ST010106"/>
    <s v="Siseturvalisuse vabatahtlike kaasamine"/>
    <x v="0"/>
    <x v="11"/>
    <x v="3"/>
    <n v="104.40276770689596"/>
    <n v="0"/>
    <n v="104.40276770689596"/>
    <n v="11.469694656000001"/>
    <n v="92.933073050895956"/>
    <n v="92.933073050895956"/>
    <n v="0"/>
    <n v="0"/>
  </r>
  <r>
    <s v="ST01"/>
    <s v="ST010106"/>
    <s v="Siseturvalisuse vabatahtlike kaasamine"/>
    <x v="0"/>
    <x v="12"/>
    <x v="2"/>
    <n v="270.24250000000001"/>
    <n v="0"/>
    <n v="270.24250000000001"/>
    <n v="0"/>
    <n v="270.24250000000001"/>
    <n v="270.24250000000001"/>
    <n v="0"/>
    <n v="0"/>
  </r>
  <r>
    <s v="ST01"/>
    <s v="ST010106"/>
    <s v="Siseturvalisuse vabatahtlike kaasamine"/>
    <x v="0"/>
    <x v="13"/>
    <x v="2"/>
    <n v="5330.7142857142871"/>
    <n v="0"/>
    <n v="5330.7142857142871"/>
    <n v="0"/>
    <n v="5330.7142857142871"/>
    <n v="5330.7142857142871"/>
    <n v="0"/>
    <n v="0"/>
  </r>
  <r>
    <s v="ST01"/>
    <s v="ST010106"/>
    <s v="Siseturvalisuse vabatahtlike kaasamine"/>
    <x v="0"/>
    <x v="2"/>
    <x v="0"/>
    <n v="0"/>
    <n v="1190.6755040498299"/>
    <n v="1190.6755040498299"/>
    <n v="947.34619219524086"/>
    <n v="243.32931185458904"/>
    <n v="0"/>
    <n v="0"/>
    <n v="0"/>
  </r>
  <r>
    <s v="ST01"/>
    <s v="ST010106"/>
    <s v="Siseturvalisuse vabatahtlike kaasamine"/>
    <x v="0"/>
    <x v="2"/>
    <x v="1"/>
    <n v="0"/>
    <n v="83.204365561381536"/>
    <n v="83.204365561381536"/>
    <n v="72.789671042813623"/>
    <n v="10.414694518567913"/>
    <n v="0"/>
    <n v="0"/>
    <n v="0"/>
  </r>
  <r>
    <s v="ST01"/>
    <s v="ST010106"/>
    <s v="Siseturvalisuse vabatahtlike kaasamine"/>
    <x v="0"/>
    <x v="2"/>
    <x v="3"/>
    <n v="0"/>
    <n v="46.854307802299992"/>
    <n v="46.854307802299992"/>
    <n v="47.351799999999997"/>
    <n v="-0.49749219770000508"/>
    <n v="0"/>
    <n v="0"/>
    <n v="0"/>
  </r>
  <r>
    <s v="ST01"/>
    <s v="ST010106"/>
    <s v="Siseturvalisuse vabatahtlike kaasamine"/>
    <x v="0"/>
    <x v="3"/>
    <x v="1"/>
    <n v="0"/>
    <n v="-4.8850603333333333E-2"/>
    <n v="-4.8850603333333333E-2"/>
    <n v="0"/>
    <n v="-4.8850603333333333E-2"/>
    <n v="0"/>
    <n v="0"/>
    <n v="0"/>
  </r>
  <r>
    <s v="ST01"/>
    <s v="ST010106"/>
    <s v="Siseturvalisuse vabatahtlike kaasamine"/>
    <x v="0"/>
    <x v="4"/>
    <x v="1"/>
    <n v="0"/>
    <n v="0"/>
    <n v="0"/>
    <n v="1.2151870265585938"/>
    <n v="-1.2151870265585938"/>
    <n v="-1.2151870265585938"/>
    <n v="0"/>
    <n v="0"/>
  </r>
  <r>
    <s v="ST01"/>
    <s v="ST010106"/>
    <s v="Siseturvalisuse vabatahtlike kaasamine"/>
    <x v="0"/>
    <x v="5"/>
    <x v="2"/>
    <n v="4750.7539515651097"/>
    <n v="0"/>
    <n v="4750.7539515651097"/>
    <n v="477.03801720823611"/>
    <n v="4273.7159343568737"/>
    <n v="4273.7159343568737"/>
    <n v="0"/>
    <n v="0"/>
  </r>
  <r>
    <s v="ST01"/>
    <s v="ST010106"/>
    <s v="Siseturvalisuse vabatahtlike kaasamine"/>
    <x v="0"/>
    <x v="5"/>
    <x v="1"/>
    <n v="17276.782896660945"/>
    <n v="0"/>
    <n v="17276.782896660945"/>
    <n v="3314.9615819570749"/>
    <n v="13961.82131470387"/>
    <n v="13961.82131470387"/>
    <n v="0"/>
    <n v="0"/>
  </r>
  <r>
    <s v="ST01"/>
    <s v="ST010106"/>
    <s v="Siseturvalisuse vabatahtlike kaasamine"/>
    <x v="0"/>
    <x v="5"/>
    <x v="3"/>
    <n v="474263.002323583"/>
    <n v="0"/>
    <n v="474263.002323583"/>
    <n v="474170.09"/>
    <n v="92.91232358297566"/>
    <n v="92.91232358297566"/>
    <n v="0"/>
    <n v="0"/>
  </r>
  <r>
    <s v="ST01"/>
    <s v="ST010106"/>
    <s v="Siseturvalisuse vabatahtlike kaasamine"/>
    <x v="0"/>
    <x v="6"/>
    <x v="0"/>
    <n v="312.43415848240886"/>
    <n v="0"/>
    <n v="312.43415848240886"/>
    <n v="0"/>
    <n v="312.43415848240886"/>
    <n v="312.43415848240886"/>
    <n v="0"/>
    <n v="0"/>
  </r>
  <r>
    <s v="ST01"/>
    <s v="ST010106"/>
    <s v="Siseturvalisuse vabatahtlike kaasamine"/>
    <x v="0"/>
    <x v="6"/>
    <x v="3"/>
    <n v="165.79245400000002"/>
    <n v="0"/>
    <n v="165.79245400000002"/>
    <n v="73.180030796899999"/>
    <n v="92.612423203100022"/>
    <n v="92.612423203100022"/>
    <n v="0"/>
    <n v="0"/>
  </r>
  <r>
    <s v="ST01"/>
    <s v="ST010106"/>
    <s v="Siseturvalisuse vabatahtlike kaasamine"/>
    <x v="0"/>
    <x v="14"/>
    <x v="3"/>
    <n v="0"/>
    <n v="0"/>
    <n v="0"/>
    <n v="99.366298016278023"/>
    <n v="-99.366298016278023"/>
    <n v="-99.366298016278023"/>
    <n v="0"/>
    <n v="0"/>
  </r>
  <r>
    <s v="ST01"/>
    <s v="ST010106"/>
    <s v="Siseturvalisuse vabatahtlike kaasamine"/>
    <x v="0"/>
    <x v="15"/>
    <x v="2"/>
    <n v="1279.7366857142861"/>
    <n v="0"/>
    <n v="1279.7366857142861"/>
    <n v="0"/>
    <n v="1279.7366857142861"/>
    <n v="1279.7366857142861"/>
    <n v="0"/>
    <n v="0"/>
  </r>
  <r>
    <s v="ST01"/>
    <s v="ST010106"/>
    <s v="Siseturvalisuse vabatahtlike kaasamine"/>
    <x v="0"/>
    <x v="15"/>
    <x v="3"/>
    <n v="0"/>
    <n v="0"/>
    <n v="0"/>
    <n v="-4.9986000061341684E-10"/>
    <n v="4.9986000061341684E-10"/>
    <n v="4.9986000061341684E-10"/>
    <n v="0"/>
    <n v="0"/>
  </r>
  <r>
    <s v="ST01"/>
    <s v="ST010106"/>
    <s v="Siseturvalisuse vabatahtlike kaasamine"/>
    <x v="0"/>
    <x v="16"/>
    <x v="2"/>
    <n v="151.20008414159864"/>
    <n v="0"/>
    <n v="151.20008414159864"/>
    <n v="0"/>
    <n v="151.20008414159864"/>
    <n v="0"/>
    <n v="0"/>
    <n v="0"/>
  </r>
  <r>
    <s v="ST01"/>
    <s v="ST010106"/>
    <s v="Siseturvalisuse vabatahtlike kaasamine"/>
    <x v="0"/>
    <x v="16"/>
    <x v="3"/>
    <n v="0"/>
    <n v="0"/>
    <n v="0"/>
    <n v="1.0950266399999999"/>
    <n v="-1.0950266399999999"/>
    <n v="0"/>
    <n v="0"/>
    <n v="0"/>
  </r>
  <r>
    <s v="ST01"/>
    <s v="ST010106"/>
    <s v="Siseturvalisuse vabatahtlike kaasamine"/>
    <x v="0"/>
    <x v="7"/>
    <x v="0"/>
    <n v="236718.22999719053"/>
    <n v="12336.54214230803"/>
    <n v="249054.77213949856"/>
    <n v="234922.41676749341"/>
    <n v="14132.355372005142"/>
    <n v="14132.355372005142"/>
    <n v="0"/>
    <n v="0"/>
  </r>
  <r>
    <s v="ST01"/>
    <s v="ST010106"/>
    <s v="Siseturvalisuse vabatahtlike kaasamine"/>
    <x v="0"/>
    <x v="7"/>
    <x v="2"/>
    <n v="2895587.3929990688"/>
    <n v="1415192.3602451277"/>
    <n v="4310779.753244197"/>
    <n v="4616436.2651147069"/>
    <n v="-305656.51187050994"/>
    <n v="-305656.51187050994"/>
    <n v="0"/>
    <n v="0"/>
  </r>
  <r>
    <s v="ST01"/>
    <s v="ST010106"/>
    <s v="Siseturvalisuse vabatahtlike kaasamine"/>
    <x v="0"/>
    <x v="7"/>
    <x v="1"/>
    <n v="104222.45179069732"/>
    <n v="22732.806677066779"/>
    <n v="126955.2584677641"/>
    <n v="91134.595317289495"/>
    <n v="35820.663150474604"/>
    <n v="35820.663150474604"/>
    <n v="0"/>
    <n v="0"/>
  </r>
  <r>
    <s v="ST01"/>
    <s v="ST010106"/>
    <s v="Siseturvalisuse vabatahtlike kaasamine"/>
    <x v="0"/>
    <x v="7"/>
    <x v="3"/>
    <n v="1811951.9829502488"/>
    <n v="294858.93935471523"/>
    <n v="2106810.9223049642"/>
    <n v="1962880.949540948"/>
    <n v="143929.97276401613"/>
    <n v="143929.97276401613"/>
    <n v="0"/>
    <n v="0"/>
  </r>
  <r>
    <s v="ST01"/>
    <s v="ST010207"/>
    <s v="Hädaabi- ja infoteadete vastuvõtmine ning abi väljasaatmine"/>
    <x v="0"/>
    <x v="9"/>
    <x v="1"/>
    <n v="7.2376382777405617"/>
    <n v="0"/>
    <n v="7.2376382777405617"/>
    <n v="7.2390151515913503"/>
    <n v="-1.3768738507886624E-3"/>
    <n v="-1.3768738507886624E-3"/>
    <n v="0"/>
    <n v="0"/>
  </r>
  <r>
    <s v="ST01"/>
    <s v="ST010207"/>
    <s v="Hädaabi- ja infoteadete vastuvõtmine ning abi väljasaatmine"/>
    <x v="0"/>
    <x v="0"/>
    <x v="0"/>
    <n v="33219.980266026359"/>
    <n v="0"/>
    <n v="33219.980266026359"/>
    <n v="31515.763028109144"/>
    <n v="1704.2172379172152"/>
    <n v="0"/>
    <n v="0"/>
    <n v="0"/>
  </r>
  <r>
    <s v="ST01"/>
    <s v="ST010207"/>
    <s v="Hädaabi- ja infoteadete vastuvõtmine ning abi väljasaatmine"/>
    <x v="0"/>
    <x v="0"/>
    <x v="1"/>
    <n v="33621.701857029046"/>
    <n v="0"/>
    <n v="33621.701857029046"/>
    <n v="29643.013307359543"/>
    <n v="3978.6885496695031"/>
    <n v="0"/>
    <n v="0"/>
    <n v="0"/>
  </r>
  <r>
    <s v="ST01"/>
    <s v="ST010207"/>
    <s v="Hädaabi- ja infoteadete vastuvõtmine ning abi väljasaatmine"/>
    <x v="0"/>
    <x v="0"/>
    <x v="4"/>
    <n v="746672.23999999987"/>
    <n v="0"/>
    <n v="746672.23999999987"/>
    <n v="683833.77"/>
    <n v="62838.469999999856"/>
    <n v="0"/>
    <n v="0"/>
    <n v="0"/>
  </r>
  <r>
    <s v="ST01"/>
    <s v="ST010207"/>
    <s v="Hädaabi- ja infoteadete vastuvõtmine ning abi väljasaatmine"/>
    <x v="0"/>
    <x v="2"/>
    <x v="0"/>
    <n v="0"/>
    <n v="1353.2980836899669"/>
    <n v="1353.2980836899669"/>
    <n v="1580.6668255436418"/>
    <n v="-227.36874185367492"/>
    <n v="0"/>
    <n v="0"/>
    <n v="0"/>
  </r>
  <r>
    <s v="ST01"/>
    <s v="ST010207"/>
    <s v="Hädaabi- ja infoteadete vastuvõtmine ning abi väljasaatmine"/>
    <x v="0"/>
    <x v="2"/>
    <x v="1"/>
    <n v="0"/>
    <n v="7.0759507073322531E-5"/>
    <n v="7.0759507073322531E-5"/>
    <n v="21.837480351673207"/>
    <n v="-21.837409592166132"/>
    <n v="0"/>
    <n v="0"/>
    <n v="0"/>
  </r>
  <r>
    <s v="ST01"/>
    <s v="ST010207"/>
    <s v="Hädaabi- ja infoteadete vastuvõtmine ning abi väljasaatmine"/>
    <x v="0"/>
    <x v="3"/>
    <x v="1"/>
    <n v="0"/>
    <n v="-0.39537523000000013"/>
    <n v="-0.39537523000000013"/>
    <n v="0"/>
    <n v="-0.39537523000000013"/>
    <n v="0"/>
    <n v="0"/>
    <n v="0"/>
  </r>
  <r>
    <s v="ST01"/>
    <s v="ST010207"/>
    <s v="Hädaabi- ja infoteadete vastuvõtmine ning abi väljasaatmine"/>
    <x v="0"/>
    <x v="17"/>
    <x v="4"/>
    <n v="0"/>
    <n v="2053.0000000000005"/>
    <n v="2053.0000000000005"/>
    <n v="2052.9998999999998"/>
    <n v="1.0000000065701897E-4"/>
    <n v="1.0000000065701897E-4"/>
    <n v="0"/>
    <n v="0"/>
  </r>
  <r>
    <s v="ST01"/>
    <s v="ST010207"/>
    <s v="Hädaabi- ja infoteadete vastuvõtmine ning abi väljasaatmine"/>
    <x v="0"/>
    <x v="4"/>
    <x v="1"/>
    <n v="0"/>
    <n v="0"/>
    <n v="0"/>
    <n v="23.19386816962502"/>
    <n v="-23.19386816962502"/>
    <n v="-23.19386816962502"/>
    <n v="0"/>
    <n v="0"/>
  </r>
  <r>
    <s v="ST01"/>
    <s v="ST010207"/>
    <s v="Hädaabi- ja infoteadete vastuvõtmine ning abi väljasaatmine"/>
    <x v="0"/>
    <x v="5"/>
    <x v="1"/>
    <n v="147335.49338901546"/>
    <n v="0"/>
    <n v="147335.49338901546"/>
    <n v="35811.165035718353"/>
    <n v="111524.32835329711"/>
    <n v="111524.32835329711"/>
    <n v="0"/>
    <n v="0"/>
  </r>
  <r>
    <s v="ST01"/>
    <s v="ST010207"/>
    <s v="Hädaabi- ja infoteadete vastuvõtmine ning abi väljasaatmine"/>
    <x v="0"/>
    <x v="5"/>
    <x v="4"/>
    <n v="150000"/>
    <n v="0"/>
    <n v="150000"/>
    <n v="149621.04989999998"/>
    <n v="378.95010000001639"/>
    <n v="378.95010000001639"/>
    <n v="0"/>
    <n v="0"/>
  </r>
  <r>
    <s v="ST01"/>
    <s v="ST010207"/>
    <s v="Hädaabi- ja infoteadete vastuvõtmine ning abi väljasaatmine"/>
    <x v="0"/>
    <x v="6"/>
    <x v="0"/>
    <n v="521.30289175006101"/>
    <n v="0"/>
    <n v="521.30289175006101"/>
    <n v="0"/>
    <n v="521.30289175006101"/>
    <n v="521.30289175006101"/>
    <n v="0"/>
    <n v="0"/>
  </r>
  <r>
    <s v="ST01"/>
    <s v="ST010207"/>
    <s v="Hädaabi- ja infoteadete vastuvõtmine ning abi väljasaatmine"/>
    <x v="0"/>
    <x v="14"/>
    <x v="4"/>
    <n v="50000"/>
    <n v="0"/>
    <n v="50000"/>
    <n v="38763.370000000003"/>
    <n v="11236.629999999997"/>
    <n v="11236.629999999997"/>
    <n v="0"/>
    <n v="0"/>
  </r>
  <r>
    <s v="ST01"/>
    <s v="ST010207"/>
    <s v="Hädaabi- ja infoteadete vastuvõtmine ning abi väljasaatmine"/>
    <x v="0"/>
    <x v="15"/>
    <x v="4"/>
    <n v="1118"/>
    <n v="0"/>
    <n v="1118"/>
    <n v="1115.23"/>
    <n v="2.7699999999999818"/>
    <n v="2.7699999999999818"/>
    <n v="0"/>
    <n v="0"/>
  </r>
  <r>
    <s v="ST01"/>
    <s v="ST010207"/>
    <s v="Hädaabi- ja infoteadete vastuvõtmine ning abi väljasaatmine"/>
    <x v="0"/>
    <x v="7"/>
    <x v="0"/>
    <n v="404425.04129168193"/>
    <n v="15514.813176799589"/>
    <n v="419939.8544684815"/>
    <n v="388261.03118829016"/>
    <n v="31678.82328019134"/>
    <n v="31678.82328019134"/>
    <n v="0"/>
    <n v="0"/>
  </r>
  <r>
    <s v="ST01"/>
    <s v="ST010207"/>
    <s v="Hädaabi- ja infoteadete vastuvõtmine ning abi väljasaatmine"/>
    <x v="0"/>
    <x v="7"/>
    <x v="1"/>
    <n v="2089559.1664858088"/>
    <n v="301754.10775117401"/>
    <n v="2391313.2742369827"/>
    <n v="2314687.7014988535"/>
    <n v="76625.57273812918"/>
    <n v="76625.57273812918"/>
    <n v="0"/>
    <n v="0"/>
  </r>
  <r>
    <s v="ST01"/>
    <s v="ST010207"/>
    <s v="Hädaabi- ja infoteadete vastuvõtmine ning abi väljasaatmine"/>
    <x v="0"/>
    <x v="7"/>
    <x v="4"/>
    <n v="7981918.9988999991"/>
    <n v="193693.00000000006"/>
    <n v="8175611.9988999991"/>
    <n v="8014723.1267999988"/>
    <n v="160888.87210000027"/>
    <n v="160888.87210000027"/>
    <n v="0"/>
    <n v="0"/>
  </r>
  <r>
    <s v="ST01"/>
    <s v="ST010209"/>
    <s v="Süüteomenetluse tõhustamine"/>
    <x v="0"/>
    <x v="9"/>
    <x v="2"/>
    <n v="18.802526348102983"/>
    <n v="0"/>
    <n v="18.802526348102983"/>
    <n v="51.724137931034491"/>
    <n v="-32.921611582931504"/>
    <n v="-32.921611582931504"/>
    <n v="0"/>
    <n v="0"/>
  </r>
  <r>
    <s v="ST01"/>
    <s v="ST010209"/>
    <s v="Süüteomenetluse tõhustamine"/>
    <x v="0"/>
    <x v="9"/>
    <x v="1"/>
    <n v="6.3673577884634791E-2"/>
    <n v="0"/>
    <n v="6.3673577884634791E-2"/>
    <n v="0"/>
    <n v="6.3673577884634791E-2"/>
    <n v="6.3673577884634791E-2"/>
    <n v="0"/>
    <n v="0"/>
  </r>
  <r>
    <s v="ST01"/>
    <s v="ST010209"/>
    <s v="Süüteomenetluse tõhustamine"/>
    <x v="0"/>
    <x v="9"/>
    <x v="3"/>
    <n v="8892.1200000000008"/>
    <n v="36.172800000002027"/>
    <n v="8928.2928000000029"/>
    <n v="8928.3420000000006"/>
    <n v="-4.9199999997654231E-2"/>
    <n v="-4.9199999997654231E-2"/>
    <n v="0"/>
    <n v="0"/>
  </r>
  <r>
    <s v="ST01"/>
    <s v="ST010209"/>
    <s v="Süüteomenetluse tõhustamine"/>
    <x v="0"/>
    <x v="0"/>
    <x v="0"/>
    <n v="397200.66263803578"/>
    <n v="0"/>
    <n v="397200.66263803578"/>
    <n v="13945.99711546451"/>
    <n v="383254.66552257125"/>
    <n v="0"/>
    <n v="0"/>
    <n v="0"/>
  </r>
  <r>
    <s v="ST01"/>
    <s v="ST010209"/>
    <s v="Süüteomenetluse tõhustamine"/>
    <x v="0"/>
    <x v="0"/>
    <x v="2"/>
    <n v="153522.10251134125"/>
    <n v="0"/>
    <n v="153522.10251134125"/>
    <n v="97525.072537230793"/>
    <n v="55997.029974110454"/>
    <n v="0"/>
    <n v="0"/>
    <n v="0"/>
  </r>
  <r>
    <s v="ST01"/>
    <s v="ST010209"/>
    <s v="Süüteomenetluse tõhustamine"/>
    <x v="0"/>
    <x v="0"/>
    <x v="1"/>
    <n v="46895.637886659279"/>
    <n v="0"/>
    <n v="46895.637886659279"/>
    <n v="38204.198527579996"/>
    <n v="8691.4393590792824"/>
    <n v="0"/>
    <n v="0"/>
    <n v="0"/>
  </r>
  <r>
    <s v="ST01"/>
    <s v="ST010209"/>
    <s v="Süüteomenetluse tõhustamine"/>
    <x v="0"/>
    <x v="0"/>
    <x v="3"/>
    <n v="2590861.6156024002"/>
    <n v="0"/>
    <n v="2590861.6156024002"/>
    <n v="2289071.0855131336"/>
    <n v="301790.5300892666"/>
    <n v="0"/>
    <n v="0"/>
    <n v="0"/>
  </r>
  <r>
    <s v="ST01"/>
    <s v="ST010209"/>
    <s v="Süüteomenetluse tõhustamine"/>
    <x v="0"/>
    <x v="10"/>
    <x v="3"/>
    <n v="0"/>
    <n v="0"/>
    <n v="0"/>
    <n v="74.406918751613446"/>
    <n v="-74.406918751613446"/>
    <n v="-74.406918751613446"/>
    <n v="0"/>
    <n v="0"/>
  </r>
  <r>
    <s v="ST01"/>
    <s v="ST010209"/>
    <s v="Süüteomenetluse tõhustamine"/>
    <x v="0"/>
    <x v="11"/>
    <x v="2"/>
    <n v="90.3"/>
    <n v="0"/>
    <n v="90.3"/>
    <n v="0"/>
    <n v="90.3"/>
    <n v="90.3"/>
    <n v="0"/>
    <n v="0"/>
  </r>
  <r>
    <s v="ST01"/>
    <s v="ST010209"/>
    <s v="Süüteomenetluse tõhustamine"/>
    <x v="0"/>
    <x v="11"/>
    <x v="3"/>
    <n v="4610.0476196974068"/>
    <n v="0"/>
    <n v="4610.0476196974068"/>
    <n v="755.23069388800002"/>
    <n v="3854.8169258094067"/>
    <n v="3854.8169258094067"/>
    <n v="0"/>
    <n v="0"/>
  </r>
  <r>
    <s v="ST01"/>
    <s v="ST010209"/>
    <s v="Süüteomenetluse tõhustamine"/>
    <x v="0"/>
    <x v="12"/>
    <x v="2"/>
    <n v="196.54000000000002"/>
    <n v="0"/>
    <n v="196.54000000000002"/>
    <n v="0"/>
    <n v="196.54000000000002"/>
    <n v="196.54000000000002"/>
    <n v="0"/>
    <n v="0"/>
  </r>
  <r>
    <s v="ST01"/>
    <s v="ST010209"/>
    <s v="Süüteomenetluse tõhustamine"/>
    <x v="0"/>
    <x v="13"/>
    <x v="2"/>
    <n v="582.1767142857143"/>
    <n v="0"/>
    <n v="582.1767142857143"/>
    <n v="0"/>
    <n v="582.1767142857143"/>
    <n v="582.1767142857143"/>
    <n v="0"/>
    <n v="0"/>
  </r>
  <r>
    <s v="ST01"/>
    <s v="ST010209"/>
    <s v="Süüteomenetluse tõhustamine"/>
    <x v="0"/>
    <x v="2"/>
    <x v="0"/>
    <n v="0"/>
    <n v="844.1262985728423"/>
    <n v="844.1262985728423"/>
    <n v="747.28407518872041"/>
    <n v="96.842223384121894"/>
    <n v="0"/>
    <n v="0"/>
    <n v="0"/>
  </r>
  <r>
    <s v="ST01"/>
    <s v="ST010209"/>
    <s v="Süüteomenetluse tõhustamine"/>
    <x v="0"/>
    <x v="2"/>
    <x v="1"/>
    <n v="0"/>
    <n v="3304.4001502321639"/>
    <n v="3304.4001502321639"/>
    <n v="3323.179515281387"/>
    <n v="-18.779365049223088"/>
    <n v="0"/>
    <n v="0"/>
    <n v="0"/>
  </r>
  <r>
    <s v="ST01"/>
    <s v="ST010209"/>
    <s v="Süüteomenetluse tõhustamine"/>
    <x v="0"/>
    <x v="2"/>
    <x v="3"/>
    <n v="0"/>
    <n v="1860.9063044303998"/>
    <n v="1860.9063044303998"/>
    <n v="1860.4273000000001"/>
    <n v="0.47900443039975471"/>
    <n v="0"/>
    <n v="0"/>
    <n v="0"/>
  </r>
  <r>
    <s v="ST01"/>
    <s v="ST010209"/>
    <s v="Süüteomenetluse tõhustamine"/>
    <x v="0"/>
    <x v="3"/>
    <x v="1"/>
    <n v="0"/>
    <n v="-4.4023333333333338E-2"/>
    <n v="-4.4023333333333338E-2"/>
    <n v="0"/>
    <n v="-4.4023333333333338E-2"/>
    <n v="0"/>
    <n v="0"/>
    <n v="0"/>
  </r>
  <r>
    <s v="ST01"/>
    <s v="ST010209"/>
    <s v="Süüteomenetluse tõhustamine"/>
    <x v="0"/>
    <x v="4"/>
    <x v="1"/>
    <n v="0"/>
    <n v="0"/>
    <n v="0"/>
    <n v="34.294280830215001"/>
    <n v="-34.294280830215001"/>
    <n v="-34.294280830215001"/>
    <n v="0"/>
    <n v="0"/>
  </r>
  <r>
    <s v="ST01"/>
    <s v="ST010209"/>
    <s v="Süüteomenetluse tõhustamine"/>
    <x v="0"/>
    <x v="5"/>
    <x v="2"/>
    <n v="4014.4449794612965"/>
    <n v="0"/>
    <n v="4014.4449794612965"/>
    <n v="1495.5779360101528"/>
    <n v="2518.8670434511437"/>
    <n v="2518.8670434511437"/>
    <n v="0"/>
    <n v="0"/>
  </r>
  <r>
    <s v="ST01"/>
    <s v="ST010209"/>
    <s v="Süüteomenetluse tõhustamine"/>
    <x v="0"/>
    <x v="5"/>
    <x v="1"/>
    <n v="0"/>
    <n v="0"/>
    <n v="0"/>
    <n v="14666.876060506802"/>
    <n v="-14666.876060506802"/>
    <n v="-14666.876060506802"/>
    <n v="0"/>
    <n v="0"/>
  </r>
  <r>
    <s v="ST01"/>
    <s v="ST010209"/>
    <s v="Süüteomenetluse tõhustamine"/>
    <x v="0"/>
    <x v="6"/>
    <x v="0"/>
    <n v="85246.453802318938"/>
    <n v="0"/>
    <n v="85246.453802318938"/>
    <n v="0"/>
    <n v="85246.453802318938"/>
    <n v="85246.453802318938"/>
    <n v="0"/>
    <n v="0"/>
  </r>
  <r>
    <s v="ST01"/>
    <s v="ST010209"/>
    <s v="Süüteomenetluse tõhustamine"/>
    <x v="0"/>
    <x v="6"/>
    <x v="3"/>
    <n v="9199.8393919999999"/>
    <n v="0"/>
    <n v="9199.8393919999999"/>
    <n v="4060.7670240111997"/>
    <n v="5139.0723679887997"/>
    <n v="5139.0723679887997"/>
    <n v="0"/>
    <n v="0"/>
  </r>
  <r>
    <s v="ST01"/>
    <s v="ST010209"/>
    <s v="Süüteomenetluse tõhustamine"/>
    <x v="0"/>
    <x v="14"/>
    <x v="3"/>
    <n v="0"/>
    <n v="0"/>
    <n v="0"/>
    <n v="5513.845538032544"/>
    <n v="-5513.845538032544"/>
    <n v="-5513.845538032544"/>
    <n v="0"/>
    <n v="0"/>
  </r>
  <r>
    <s v="ST01"/>
    <s v="ST010209"/>
    <s v="Süüteomenetluse tõhustamine"/>
    <x v="0"/>
    <x v="15"/>
    <x v="2"/>
    <n v="157.87427368571434"/>
    <n v="0"/>
    <n v="157.87427368571434"/>
    <n v="0"/>
    <n v="157.87427368571434"/>
    <n v="157.87427368571434"/>
    <n v="0"/>
    <n v="0"/>
  </r>
  <r>
    <s v="ST01"/>
    <s v="ST010209"/>
    <s v="Süüteomenetluse tõhustamine"/>
    <x v="0"/>
    <x v="15"/>
    <x v="3"/>
    <n v="0"/>
    <n v="0"/>
    <n v="0"/>
    <n v="-2.7737280139383813E-8"/>
    <n v="2.7737280139383813E-8"/>
    <n v="2.7737280139383813E-8"/>
    <n v="0"/>
    <n v="0"/>
  </r>
  <r>
    <s v="ST01"/>
    <s v="ST010209"/>
    <s v="Süüteomenetluse tõhustamine"/>
    <x v="0"/>
    <x v="16"/>
    <x v="2"/>
    <n v="190.57393828440775"/>
    <n v="0"/>
    <n v="190.57393828440775"/>
    <n v="0"/>
    <n v="190.57393828440775"/>
    <n v="0"/>
    <n v="0"/>
    <n v="0"/>
  </r>
  <r>
    <s v="ST01"/>
    <s v="ST010209"/>
    <s v="Süüteomenetluse tõhustamine"/>
    <x v="0"/>
    <x v="16"/>
    <x v="3"/>
    <n v="0"/>
    <n v="0"/>
    <n v="0"/>
    <n v="60.763134720000011"/>
    <n v="-60.763134720000011"/>
    <n v="0"/>
    <n v="0"/>
    <n v="0"/>
  </r>
  <r>
    <s v="ST01"/>
    <s v="ST010209"/>
    <s v="Süüteomenetluse tõhustamine"/>
    <x v="0"/>
    <x v="7"/>
    <x v="0"/>
    <n v="1131090.234381614"/>
    <n v="8922.5222579600486"/>
    <n v="1140012.756639574"/>
    <n v="155140.12146239125"/>
    <n v="984872.63517718273"/>
    <n v="984872.63517718273"/>
    <n v="0"/>
    <n v="0"/>
  </r>
  <r>
    <s v="ST01"/>
    <s v="ST010209"/>
    <s v="Süüteomenetluse tõhustamine"/>
    <x v="0"/>
    <x v="7"/>
    <x v="2"/>
    <n v="915988.20958486106"/>
    <n v="0"/>
    <n v="915988.20958486106"/>
    <n v="929465.53494538961"/>
    <n v="-13477.325360528543"/>
    <n v="-13477.325360528543"/>
    <n v="0"/>
    <n v="0"/>
  </r>
  <r>
    <s v="ST01"/>
    <s v="ST010209"/>
    <s v="Süüteomenetluse tõhustamine"/>
    <x v="0"/>
    <x v="7"/>
    <x v="1"/>
    <n v="2559278.6216893075"/>
    <n v="519768.72834091133"/>
    <n v="3079047.3500302187"/>
    <n v="2945851.6657678336"/>
    <n v="133195.68426238513"/>
    <n v="133195.68426238513"/>
    <n v="0"/>
    <n v="0"/>
  </r>
  <r>
    <s v="ST01"/>
    <s v="ST010209"/>
    <s v="Süüteomenetluse tõhustamine"/>
    <x v="0"/>
    <x v="7"/>
    <x v="3"/>
    <n v="27900380.036703289"/>
    <n v="1525047.004062457"/>
    <n v="29425427.040765747"/>
    <n v="29001490.889273368"/>
    <n v="423936.15149237961"/>
    <n v="423936.15149237961"/>
    <n v="0"/>
    <n v="0"/>
  </r>
  <r>
    <s v="ST01"/>
    <s v="ST010210"/>
    <s v="Avaliku korra tagamine"/>
    <x v="0"/>
    <x v="9"/>
    <x v="1"/>
    <n v="382.24473833264483"/>
    <n v="0"/>
    <n v="382.24473833264483"/>
    <n v="382.24312311008424"/>
    <n v="1.6152225605878812E-3"/>
    <n v="1.6152225605878812E-3"/>
    <n v="0"/>
    <n v="0"/>
  </r>
  <r>
    <s v="ST01"/>
    <s v="ST010210"/>
    <s v="Avaliku korra tagamine"/>
    <x v="0"/>
    <x v="0"/>
    <x v="0"/>
    <n v="60247.262372196106"/>
    <n v="0"/>
    <n v="60247.262372196106"/>
    <n v="54133.948469699484"/>
    <n v="6113.3139024966222"/>
    <n v="0"/>
    <n v="0"/>
    <n v="0"/>
  </r>
  <r>
    <s v="ST01"/>
    <s v="ST010210"/>
    <s v="Avaliku korra tagamine"/>
    <x v="0"/>
    <x v="0"/>
    <x v="1"/>
    <n v="162439.80144597348"/>
    <n v="0"/>
    <n v="162439.80144597348"/>
    <n v="134946.66610448877"/>
    <n v="27493.135341484711"/>
    <n v="0"/>
    <n v="0"/>
    <n v="0"/>
  </r>
  <r>
    <s v="ST01"/>
    <s v="ST010210"/>
    <s v="Avaliku korra tagamine"/>
    <x v="0"/>
    <x v="0"/>
    <x v="3"/>
    <n v="8114177.7812920716"/>
    <n v="0"/>
    <n v="8114177.7812920716"/>
    <n v="7392121.4602359841"/>
    <n v="722056.3210560875"/>
    <n v="0"/>
    <n v="0"/>
    <n v="0"/>
  </r>
  <r>
    <s v="ST01"/>
    <s v="ST010210"/>
    <s v="Avaliku korra tagamine"/>
    <x v="0"/>
    <x v="10"/>
    <x v="3"/>
    <n v="0"/>
    <n v="0"/>
    <n v="0"/>
    <n v="-338.24039114358641"/>
    <n v="338.24039114358641"/>
    <n v="338.24039114358641"/>
    <n v="0"/>
    <n v="0"/>
  </r>
  <r>
    <s v="ST01"/>
    <s v="ST010210"/>
    <s v="Avaliku korra tagamine"/>
    <x v="0"/>
    <x v="11"/>
    <x v="3"/>
    <n v="14192.146939245406"/>
    <n v="0"/>
    <n v="14192.146939245406"/>
    <n v="3268.3225738880001"/>
    <n v="10923.824365357406"/>
    <n v="10923.824365357406"/>
    <n v="0"/>
    <n v="0"/>
  </r>
  <r>
    <s v="ST01"/>
    <s v="ST010210"/>
    <s v="Avaliku korra tagamine"/>
    <x v="0"/>
    <x v="2"/>
    <x v="0"/>
    <n v="0"/>
    <n v="2856.9062909859372"/>
    <n v="2856.9062909859372"/>
    <n v="2867.1122259068557"/>
    <n v="-10.20593492091848"/>
    <n v="0"/>
    <n v="0"/>
    <n v="0"/>
  </r>
  <r>
    <s v="ST01"/>
    <s v="ST010210"/>
    <s v="Avaliku korra tagamine"/>
    <x v="0"/>
    <x v="2"/>
    <x v="1"/>
    <n v="0"/>
    <n v="6596.9140615672968"/>
    <n v="6596.9140615672968"/>
    <n v="6617.5727251974404"/>
    <n v="-20.658663630143565"/>
    <n v="0"/>
    <n v="0"/>
    <n v="0"/>
  </r>
  <r>
    <s v="ST01"/>
    <s v="ST010210"/>
    <s v="Avaliku korra tagamine"/>
    <x v="0"/>
    <x v="2"/>
    <x v="3"/>
    <n v="0"/>
    <n v="3715.1167392428993"/>
    <n v="3715.1167392428993"/>
    <n v="3714.6241"/>
    <n v="0.49263924289925853"/>
    <n v="0"/>
    <n v="0"/>
    <n v="0"/>
  </r>
  <r>
    <s v="ST01"/>
    <s v="ST010210"/>
    <s v="Avaliku korra tagamine"/>
    <x v="0"/>
    <x v="3"/>
    <x v="1"/>
    <n v="0"/>
    <n v="-1.25433E-2"/>
    <n v="-1.25433E-2"/>
    <n v="0"/>
    <n v="-1.25433E-2"/>
    <n v="0"/>
    <n v="0"/>
    <n v="0"/>
  </r>
  <r>
    <s v="ST01"/>
    <s v="ST010210"/>
    <s v="Avaliku korra tagamine"/>
    <x v="0"/>
    <x v="4"/>
    <x v="1"/>
    <n v="0"/>
    <n v="0"/>
    <n v="0"/>
    <n v="89.419313417721185"/>
    <n v="-89.419313417721185"/>
    <n v="-89.419313417721185"/>
    <n v="0"/>
    <n v="0"/>
  </r>
  <r>
    <s v="ST01"/>
    <s v="ST010210"/>
    <s v="Avaliku korra tagamine"/>
    <x v="0"/>
    <x v="5"/>
    <x v="1"/>
    <n v="114573.459343432"/>
    <n v="0"/>
    <n v="114573.459343432"/>
    <n v="41784.383208971522"/>
    <n v="72789.076134460483"/>
    <n v="72789.076134460483"/>
    <n v="0"/>
    <n v="0"/>
  </r>
  <r>
    <s v="ST01"/>
    <s v="ST010210"/>
    <s v="Avaliku korra tagamine"/>
    <x v="0"/>
    <x v="6"/>
    <x v="0"/>
    <n v="945.57174869735479"/>
    <n v="0"/>
    <n v="945.57174869735479"/>
    <n v="0"/>
    <n v="945.57174869735479"/>
    <n v="945.57174869735479"/>
    <n v="0"/>
    <n v="0"/>
  </r>
  <r>
    <s v="ST01"/>
    <s v="ST010210"/>
    <s v="Avaliku korra tagamine"/>
    <x v="0"/>
    <x v="6"/>
    <x v="3"/>
    <n v="18267.080642000001"/>
    <n v="0"/>
    <n v="18267.080642000001"/>
    <n v="8063.0058346987007"/>
    <n v="10204.0748073013"/>
    <n v="10204.0748073013"/>
    <n v="0"/>
    <n v="0"/>
  </r>
  <r>
    <s v="ST01"/>
    <s v="ST010210"/>
    <s v="Avaliku korra tagamine"/>
    <x v="0"/>
    <x v="14"/>
    <x v="3"/>
    <n v="503167.09730913147"/>
    <n v="0"/>
    <n v="503167.09730913147"/>
    <n v="388589.78207878378"/>
    <n v="114577.31523034768"/>
    <n v="114577.31523034768"/>
    <n v="0"/>
    <n v="0"/>
  </r>
  <r>
    <s v="ST01"/>
    <s v="ST010210"/>
    <s v="Avaliku korra tagamine"/>
    <x v="0"/>
    <x v="15"/>
    <x v="3"/>
    <n v="0"/>
    <n v="0"/>
    <n v="0"/>
    <n v="-2.1695074842870143E-5"/>
    <n v="2.1695074842870143E-5"/>
    <n v="2.1695074842870143E-5"/>
    <n v="0"/>
    <n v="0"/>
  </r>
  <r>
    <s v="ST01"/>
    <s v="ST010210"/>
    <s v="Avaliku korra tagamine"/>
    <x v="0"/>
    <x v="16"/>
    <x v="3"/>
    <n v="0"/>
    <n v="0"/>
    <n v="0"/>
    <n v="120.65048472000001"/>
    <n v="-120.65048472000001"/>
    <n v="0"/>
    <n v="0"/>
    <n v="0"/>
  </r>
  <r>
    <s v="ST01"/>
    <s v="ST010210"/>
    <s v="Avaliku korra tagamine"/>
    <x v="0"/>
    <x v="7"/>
    <x v="0"/>
    <n v="624974.62201759359"/>
    <n v="34498.731284596637"/>
    <n v="659473.3533021902"/>
    <n v="634443.43554448895"/>
    <n v="25029.917757701245"/>
    <n v="25029.917757701245"/>
    <n v="0"/>
    <n v="0"/>
  </r>
  <r>
    <s v="ST01"/>
    <s v="ST010210"/>
    <s v="Avaliku korra tagamine"/>
    <x v="0"/>
    <x v="7"/>
    <x v="1"/>
    <n v="5336874.4200441707"/>
    <n v="1478909.0794444783"/>
    <n v="6815783.499488649"/>
    <n v="6794818.164907271"/>
    <n v="20965.334581377916"/>
    <n v="20965.334581377916"/>
    <n v="0"/>
    <n v="0"/>
  </r>
  <r>
    <s v="ST01"/>
    <s v="ST010210"/>
    <s v="Avaliku korra tagamine"/>
    <x v="0"/>
    <x v="7"/>
    <x v="3"/>
    <n v="58659262.367357239"/>
    <n v="3853185.2799601723"/>
    <n v="62512447.64731741"/>
    <n v="59516719.189725779"/>
    <n v="2995728.4575916305"/>
    <n v="2995728.4575916305"/>
    <n v="0"/>
    <n v="0"/>
  </r>
  <r>
    <s v="ST01"/>
    <s v="ST010211"/>
    <s v="Demineerimine"/>
    <x v="0"/>
    <x v="9"/>
    <x v="2"/>
    <n v="96.813077449868985"/>
    <n v="0"/>
    <n v="96.813077449868985"/>
    <n v="155.17241379310349"/>
    <n v="-58.359336343234503"/>
    <n v="-58.359336343234503"/>
    <n v="0"/>
    <n v="0"/>
  </r>
  <r>
    <s v="ST01"/>
    <s v="ST010211"/>
    <s v="Demineerimine"/>
    <x v="0"/>
    <x v="9"/>
    <x v="1"/>
    <n v="0.19102073365390437"/>
    <n v="0"/>
    <n v="0.19102073365390437"/>
    <n v="0"/>
    <n v="0.19102073365390437"/>
    <n v="0.19102073365390437"/>
    <n v="0"/>
    <n v="0"/>
  </r>
  <r>
    <s v="ST01"/>
    <s v="ST010211"/>
    <s v="Demineerimine"/>
    <x v="0"/>
    <x v="0"/>
    <x v="0"/>
    <n v="8458.8417266714769"/>
    <n v="0"/>
    <n v="8458.8417266714769"/>
    <n v="4597.4968642171443"/>
    <n v="3861.3448624543325"/>
    <n v="0"/>
    <n v="0"/>
    <n v="0"/>
  </r>
  <r>
    <s v="ST01"/>
    <s v="ST010211"/>
    <s v="Demineerimine"/>
    <x v="0"/>
    <x v="0"/>
    <x v="2"/>
    <n v="801735.76932585659"/>
    <n v="0"/>
    <n v="801735.76932585659"/>
    <n v="687836.86343084497"/>
    <n v="113898.90589501162"/>
    <n v="0"/>
    <n v="0"/>
    <n v="0"/>
  </r>
  <r>
    <s v="ST01"/>
    <s v="ST010211"/>
    <s v="Demineerimine"/>
    <x v="0"/>
    <x v="0"/>
    <x v="1"/>
    <n v="4935.8834253420728"/>
    <n v="0"/>
    <n v="4935.8834253420728"/>
    <n v="7580.7704904162547"/>
    <n v="-2644.8870650741819"/>
    <n v="0"/>
    <n v="0"/>
    <n v="0"/>
  </r>
  <r>
    <s v="ST01"/>
    <s v="ST010211"/>
    <s v="Demineerimine"/>
    <x v="0"/>
    <x v="11"/>
    <x v="2"/>
    <n v="1625.4"/>
    <n v="0"/>
    <n v="1625.4"/>
    <n v="0"/>
    <n v="1625.4"/>
    <n v="1625.4"/>
    <n v="0"/>
    <n v="0"/>
  </r>
  <r>
    <s v="ST01"/>
    <s v="ST010211"/>
    <s v="Demineerimine"/>
    <x v="0"/>
    <x v="12"/>
    <x v="2"/>
    <n v="1326.645"/>
    <n v="0"/>
    <n v="1326.645"/>
    <n v="0"/>
    <n v="1326.645"/>
    <n v="1326.645"/>
    <n v="0"/>
    <n v="0"/>
  </r>
  <r>
    <s v="ST01"/>
    <s v="ST010211"/>
    <s v="Demineerimine"/>
    <x v="0"/>
    <x v="13"/>
    <x v="2"/>
    <n v="2364.4069642857153"/>
    <n v="0"/>
    <n v="2364.4069642857153"/>
    <n v="0"/>
    <n v="2364.4069642857153"/>
    <n v="2364.4069642857153"/>
    <n v="0"/>
    <n v="0"/>
  </r>
  <r>
    <s v="ST01"/>
    <s v="ST010211"/>
    <s v="Demineerimine"/>
    <x v="0"/>
    <x v="2"/>
    <x v="0"/>
    <n v="0"/>
    <n v="366.76683444602952"/>
    <n v="366.76683444602952"/>
    <n v="251.38323399393846"/>
    <n v="115.38360045209106"/>
    <n v="0"/>
    <n v="0"/>
    <n v="0"/>
  </r>
  <r>
    <s v="ST01"/>
    <s v="ST010211"/>
    <s v="Demineerimine"/>
    <x v="0"/>
    <x v="2"/>
    <x v="1"/>
    <n v="0"/>
    <n v="1.7781106276496319E-5"/>
    <n v="1.7781106276496319E-5"/>
    <n v="3.4729497351186946"/>
    <n v="-3.4729319540124179"/>
    <n v="0"/>
    <n v="0"/>
    <n v="0"/>
  </r>
  <r>
    <s v="ST01"/>
    <s v="ST010211"/>
    <s v="Demineerimine"/>
    <x v="0"/>
    <x v="3"/>
    <x v="1"/>
    <n v="0"/>
    <n v="-0.13207000000000002"/>
    <n v="-0.13207000000000002"/>
    <n v="0"/>
    <n v="-0.13207000000000002"/>
    <n v="0"/>
    <n v="0"/>
    <n v="0"/>
  </r>
  <r>
    <s v="ST01"/>
    <s v="ST010211"/>
    <s v="Demineerimine"/>
    <x v="0"/>
    <x v="4"/>
    <x v="1"/>
    <n v="0"/>
    <n v="0"/>
    <n v="0"/>
    <n v="7.2415714188583094"/>
    <n v="-7.2415714188583094"/>
    <n v="-7.2415714188583094"/>
    <n v="0"/>
    <n v="0"/>
  </r>
  <r>
    <s v="ST01"/>
    <s v="ST010211"/>
    <s v="Demineerimine"/>
    <x v="0"/>
    <x v="5"/>
    <x v="2"/>
    <n v="63795.270791683608"/>
    <n v="0"/>
    <n v="63795.270791683608"/>
    <n v="55594.119591774426"/>
    <n v="8201.1511999091817"/>
    <n v="8201.1511999091817"/>
    <n v="0"/>
    <n v="0"/>
  </r>
  <r>
    <s v="ST01"/>
    <s v="ST010211"/>
    <s v="Demineerimine"/>
    <x v="0"/>
    <x v="5"/>
    <x v="1"/>
    <n v="0"/>
    <n v="0"/>
    <n v="0"/>
    <n v="2333.3984356592614"/>
    <n v="-2333.3984356592614"/>
    <n v="-2333.3984356592614"/>
    <n v="0"/>
    <n v="0"/>
  </r>
  <r>
    <s v="ST01"/>
    <s v="ST010211"/>
    <s v="Demineerimine"/>
    <x v="0"/>
    <x v="6"/>
    <x v="0"/>
    <n v="82.906027191056666"/>
    <n v="0"/>
    <n v="82.906027191056666"/>
    <n v="0"/>
    <n v="82.906027191056666"/>
    <n v="82.906027191056666"/>
    <n v="0"/>
    <n v="0"/>
  </r>
  <r>
    <s v="ST01"/>
    <s v="ST010211"/>
    <s v="Demineerimine"/>
    <x v="0"/>
    <x v="15"/>
    <x v="2"/>
    <n v="1059.0820140357146"/>
    <n v="0"/>
    <n v="1059.0820140357146"/>
    <n v="11186.880999999998"/>
    <n v="-10127.798985964284"/>
    <n v="-10127.798985964284"/>
    <n v="0"/>
    <n v="0"/>
  </r>
  <r>
    <s v="ST01"/>
    <s v="ST010211"/>
    <s v="Demineerimine"/>
    <x v="0"/>
    <x v="16"/>
    <x v="2"/>
    <n v="1223.3466170886556"/>
    <n v="0"/>
    <n v="1223.3466170886556"/>
    <n v="17461.808999999997"/>
    <n v="-16238.462382911343"/>
    <n v="0"/>
    <n v="0"/>
    <n v="0"/>
  </r>
  <r>
    <s v="ST01"/>
    <s v="ST010211"/>
    <s v="Demineerimine"/>
    <x v="0"/>
    <x v="7"/>
    <x v="0"/>
    <n v="85885.39766448857"/>
    <n v="3766.3040284229069"/>
    <n v="89651.701692911476"/>
    <n v="51454.897418664317"/>
    <n v="38196.804274247159"/>
    <n v="38196.804274247159"/>
    <n v="0"/>
    <n v="0"/>
  </r>
  <r>
    <s v="ST01"/>
    <s v="ST010211"/>
    <s v="Demineerimine"/>
    <x v="0"/>
    <x v="7"/>
    <x v="2"/>
    <n v="4917913.3887595534"/>
    <n v="735317.17437849543"/>
    <n v="5653230.5631380491"/>
    <n v="4490172.3870983291"/>
    <n v="1163058.17603972"/>
    <n v="1163058.17603972"/>
    <n v="0"/>
    <n v="0"/>
  </r>
  <r>
    <s v="ST01"/>
    <s v="ST010211"/>
    <s v="Demineerimine"/>
    <x v="0"/>
    <x v="7"/>
    <x v="1"/>
    <n v="213758.38215756335"/>
    <n v="76604.732337380352"/>
    <n v="290363.1144949437"/>
    <n v="604889.36369355931"/>
    <n v="-314526.24919861561"/>
    <n v="-314526.24919861561"/>
    <n v="0"/>
    <n v="0"/>
  </r>
  <r>
    <s v="ST01"/>
    <s v="ST010212"/>
    <s v="Päästmine maismaal ja siseveekogudel"/>
    <x v="0"/>
    <x v="9"/>
    <x v="2"/>
    <n v="1588.4517104840247"/>
    <n v="1485.4383647486741"/>
    <n v="3073.890075232699"/>
    <n v="865.51724137931046"/>
    <n v="2208.3728338533883"/>
    <n v="2208.3728338533883"/>
    <n v="0"/>
    <n v="0"/>
  </r>
  <r>
    <s v="ST01"/>
    <s v="ST010212"/>
    <s v="Päästmine maismaal ja siseveekogudel"/>
    <x v="0"/>
    <x v="9"/>
    <x v="1"/>
    <n v="147.03881116890426"/>
    <n v="0"/>
    <n v="147.03881116890426"/>
    <n v="146.46464646618816"/>
    <n v="0.57416470271610365"/>
    <n v="0.57416470271610365"/>
    <n v="0"/>
    <n v="0"/>
  </r>
  <r>
    <s v="ST01"/>
    <s v="ST010212"/>
    <s v="Päästmine maismaal ja siseveekogudel"/>
    <x v="0"/>
    <x v="0"/>
    <x v="0"/>
    <n v="37942.492085998303"/>
    <n v="0"/>
    <n v="37942.492085998303"/>
    <n v="37119.200807441848"/>
    <n v="823.29127855645493"/>
    <n v="0"/>
    <n v="0"/>
    <n v="0"/>
  </r>
  <r>
    <s v="ST01"/>
    <s v="ST010212"/>
    <s v="Päästmine maismaal ja siseveekogudel"/>
    <x v="0"/>
    <x v="0"/>
    <x v="2"/>
    <n v="12914920.365022669"/>
    <n v="0"/>
    <n v="12914920.365022669"/>
    <n v="11912165.311921123"/>
    <n v="1002755.0531015452"/>
    <n v="0"/>
    <n v="0"/>
    <n v="0"/>
  </r>
  <r>
    <s v="ST01"/>
    <s v="ST010212"/>
    <s v="Päästmine maismaal ja siseveekogudel"/>
    <x v="0"/>
    <x v="0"/>
    <x v="1"/>
    <n v="47710.258503382094"/>
    <n v="0"/>
    <n v="47710.258503382094"/>
    <n v="43775.585929474619"/>
    <n v="3934.6725739074755"/>
    <n v="0"/>
    <n v="0"/>
    <n v="0"/>
  </r>
  <r>
    <s v="ST01"/>
    <s v="ST010212"/>
    <s v="Päästmine maismaal ja siseveekogudel"/>
    <x v="0"/>
    <x v="11"/>
    <x v="2"/>
    <n v="1986.6000000000001"/>
    <n v="0"/>
    <n v="1986.6000000000001"/>
    <n v="9030"/>
    <n v="-7043.4"/>
    <n v="-7043.4"/>
    <n v="0"/>
    <n v="0"/>
  </r>
  <r>
    <s v="ST01"/>
    <s v="ST010212"/>
    <s v="Päästmine maismaal ja siseveekogudel"/>
    <x v="0"/>
    <x v="12"/>
    <x v="2"/>
    <n v="6154.1587500000005"/>
    <n v="0"/>
    <n v="6154.1587500000005"/>
    <n v="9827"/>
    <n v="-3672.8412499999995"/>
    <n v="-3672.8412499999995"/>
    <n v="0"/>
    <n v="0"/>
  </r>
  <r>
    <s v="ST01"/>
    <s v="ST010212"/>
    <s v="Päästmine maismaal ja siseveekogudel"/>
    <x v="0"/>
    <x v="13"/>
    <x v="2"/>
    <n v="25687.248809523804"/>
    <n v="0"/>
    <n v="25687.248809523804"/>
    <n v="11197.12"/>
    <n v="14490.128809523803"/>
    <n v="14490.128809523803"/>
    <n v="0"/>
    <n v="0"/>
  </r>
  <r>
    <s v="ST01"/>
    <s v="ST010212"/>
    <s v="Päästmine maismaal ja siseveekogudel"/>
    <x v="0"/>
    <x v="2"/>
    <x v="0"/>
    <n v="0"/>
    <n v="1757.3219200475514"/>
    <n v="1757.3219200475514"/>
    <n v="1913.0839481548285"/>
    <n v="-155.76202810727705"/>
    <n v="0"/>
    <n v="0"/>
    <n v="0"/>
  </r>
  <r>
    <s v="ST01"/>
    <s v="ST010212"/>
    <s v="Päästmine maismaal ja siseveekogudel"/>
    <x v="0"/>
    <x v="2"/>
    <x v="1"/>
    <n v="0"/>
    <n v="8.942626361291384E-5"/>
    <n v="8.942626361291384E-5"/>
    <n v="26.42994238495772"/>
    <n v="-26.429852958694106"/>
    <n v="0"/>
    <n v="0"/>
    <n v="0"/>
  </r>
  <r>
    <s v="ST01"/>
    <s v="ST010212"/>
    <s v="Päästmine maismaal ja siseveekogudel"/>
    <x v="0"/>
    <x v="3"/>
    <x v="1"/>
    <n v="0"/>
    <n v="-0.40103726999999995"/>
    <n v="-0.40103726999999995"/>
    <n v="0"/>
    <n v="-0.40103726999999995"/>
    <n v="0"/>
    <n v="0"/>
    <n v="0"/>
  </r>
  <r>
    <s v="ST01"/>
    <s v="ST010212"/>
    <s v="Päästmine maismaal ja siseveekogudel"/>
    <x v="0"/>
    <x v="4"/>
    <x v="1"/>
    <n v="0"/>
    <n v="0"/>
    <n v="0"/>
    <n v="26.593816630346371"/>
    <n v="-26.593816630346371"/>
    <n v="-26.593816630346371"/>
    <n v="0"/>
    <n v="0"/>
  </r>
  <r>
    <s v="ST01"/>
    <s v="ST010212"/>
    <s v="Päästmine maismaal ja siseveekogudel"/>
    <x v="0"/>
    <x v="5"/>
    <x v="2"/>
    <n v="172249.79549393588"/>
    <n v="0"/>
    <n v="172249.79549393588"/>
    <n v="206848.14603236306"/>
    <n v="-34598.350538427185"/>
    <n v="-34598.350538427185"/>
    <n v="0"/>
    <n v="0"/>
  </r>
  <r>
    <s v="ST01"/>
    <s v="ST010212"/>
    <s v="Päästmine maismaal ja siseveekogudel"/>
    <x v="0"/>
    <x v="5"/>
    <x v="1"/>
    <n v="0"/>
    <n v="0"/>
    <n v="0"/>
    <n v="10196.090476432702"/>
    <n v="-10196.090476432702"/>
    <n v="-10196.090476432702"/>
    <n v="0"/>
    <n v="0"/>
  </r>
  <r>
    <s v="ST01"/>
    <s v="ST010212"/>
    <s v="Päästmine maismaal ja siseveekogudel"/>
    <x v="0"/>
    <x v="6"/>
    <x v="0"/>
    <n v="630.93384274116988"/>
    <n v="0"/>
    <n v="630.93384274116988"/>
    <n v="0"/>
    <n v="630.93384274116988"/>
    <n v="630.93384274116988"/>
    <n v="0"/>
    <n v="0"/>
  </r>
  <r>
    <s v="ST01"/>
    <s v="ST010212"/>
    <s v="Päästmine maismaal ja siseveekogudel"/>
    <x v="0"/>
    <x v="15"/>
    <x v="2"/>
    <n v="6766.5307328571407"/>
    <n v="0"/>
    <n v="6766.5307328571407"/>
    <n v="0"/>
    <n v="6766.5307328571407"/>
    <n v="6766.5307328571407"/>
    <n v="0"/>
    <n v="0"/>
  </r>
  <r>
    <s v="ST01"/>
    <s v="ST010212"/>
    <s v="Päästmine maismaal ja siseveekogudel"/>
    <x v="0"/>
    <x v="16"/>
    <x v="2"/>
    <n v="25296.289586223538"/>
    <n v="0"/>
    <n v="25296.289586223538"/>
    <n v="0"/>
    <n v="25296.289586223538"/>
    <n v="0"/>
    <n v="0"/>
    <n v="0"/>
  </r>
  <r>
    <s v="ST01"/>
    <s v="ST010212"/>
    <s v="Päästmine maismaal ja siseveekogudel"/>
    <x v="0"/>
    <x v="7"/>
    <x v="0"/>
    <n v="439077.86528199061"/>
    <n v="22504.342100917213"/>
    <n v="461582.2073829078"/>
    <n v="441066.27575968741"/>
    <n v="20515.931623220386"/>
    <n v="20515.931623220386"/>
    <n v="0"/>
    <n v="0"/>
  </r>
  <r>
    <s v="ST01"/>
    <s v="ST010212"/>
    <s v="Päästmine maismaal ja siseveekogudel"/>
    <x v="0"/>
    <x v="7"/>
    <x v="2"/>
    <n v="60296893.677447751"/>
    <n v="13597566.513133317"/>
    <n v="73894460.190581068"/>
    <n v="68845901.382592022"/>
    <n v="5048558.807989046"/>
    <n v="5048558.807989046"/>
    <n v="0"/>
    <n v="0"/>
  </r>
  <r>
    <s v="ST01"/>
    <s v="ST010212"/>
    <s v="Päästmine maismaal ja siseveekogudel"/>
    <x v="0"/>
    <x v="7"/>
    <x v="1"/>
    <n v="1874575.5399565652"/>
    <n v="1308523.5400291597"/>
    <n v="3183099.0799857248"/>
    <n v="2960419.6296332399"/>
    <n v="222679.45035248483"/>
    <n v="222679.45035248483"/>
    <n v="0"/>
    <n v="0"/>
  </r>
  <r>
    <s v="ST01"/>
    <s v="ST010213"/>
    <s v="Abi osutamine Eesti päästepiirkonnas"/>
    <x v="0"/>
    <x v="9"/>
    <x v="1"/>
    <n v="4.144108803958626"/>
    <n v="0"/>
    <n v="4.144108803958626"/>
    <n v="4.1444734848921101"/>
    <n v="-3.6468093348407393E-4"/>
    <n v="-3.6468093348407393E-4"/>
    <n v="0"/>
    <n v="0"/>
  </r>
  <r>
    <s v="ST01"/>
    <s v="ST010213"/>
    <s v="Abi osutamine Eesti päästepiirkonnas"/>
    <x v="0"/>
    <x v="9"/>
    <x v="3"/>
    <n v="3705.05"/>
    <n v="15.07200000000085"/>
    <n v="3720.1220000000012"/>
    <n v="3720.1424999999999"/>
    <n v="-2.0499999998719431E-2"/>
    <n v="-2.0499999998719431E-2"/>
    <n v="0"/>
    <n v="0"/>
  </r>
  <r>
    <s v="ST01"/>
    <s v="ST010213"/>
    <s v="Abi osutamine Eesti päästepiirkonnas"/>
    <x v="0"/>
    <x v="0"/>
    <x v="0"/>
    <n v="25300.926574485602"/>
    <n v="0"/>
    <n v="25300.926574485602"/>
    <n v="23498.252221933231"/>
    <n v="1802.6743525523707"/>
    <n v="0"/>
    <n v="0"/>
    <n v="0"/>
  </r>
  <r>
    <s v="ST01"/>
    <s v="ST010213"/>
    <s v="Abi osutamine Eesti päästepiirkonnas"/>
    <x v="0"/>
    <x v="0"/>
    <x v="1"/>
    <n v="9961.0524405163014"/>
    <n v="0"/>
    <n v="9961.0524405163014"/>
    <n v="8258.3014579015144"/>
    <n v="1702.7509826147871"/>
    <n v="0"/>
    <n v="0"/>
    <n v="0"/>
  </r>
  <r>
    <s v="ST01"/>
    <s v="ST010213"/>
    <s v="Abi osutamine Eesti päästepiirkonnas"/>
    <x v="0"/>
    <x v="0"/>
    <x v="3"/>
    <n v="670328.13323612895"/>
    <n v="0"/>
    <n v="670328.13323612895"/>
    <n v="590660.19374361902"/>
    <n v="79667.939492509933"/>
    <n v="0"/>
    <n v="0"/>
    <n v="0"/>
  </r>
  <r>
    <s v="ST01"/>
    <s v="ST010213"/>
    <s v="Abi osutamine Eesti päästepiirkonnas"/>
    <x v="0"/>
    <x v="10"/>
    <x v="3"/>
    <n v="0"/>
    <n v="0"/>
    <n v="0"/>
    <n v="19.061889583290803"/>
    <n v="-19.061889583290803"/>
    <n v="-19.061889583290803"/>
    <n v="0"/>
    <n v="0"/>
  </r>
  <r>
    <s v="ST01"/>
    <s v="ST010213"/>
    <s v="Abi osutamine Eesti päästepiirkonnas"/>
    <x v="0"/>
    <x v="11"/>
    <x v="3"/>
    <n v="615.60135397161571"/>
    <n v="0"/>
    <n v="615.60135397161571"/>
    <n v="124.73075257599997"/>
    <n v="490.87060139561572"/>
    <n v="490.87060139561572"/>
    <n v="0"/>
    <n v="0"/>
  </r>
  <r>
    <s v="ST01"/>
    <s v="ST010213"/>
    <s v="Abi osutamine Eesti päästepiirkonnas"/>
    <x v="0"/>
    <x v="2"/>
    <x v="0"/>
    <n v="0"/>
    <n v="1093.4900576331179"/>
    <n v="1093.4900576331179"/>
    <n v="1203.8744500076107"/>
    <n v="-110.38439237449279"/>
    <n v="0"/>
    <n v="0"/>
    <n v="0"/>
  </r>
  <r>
    <s v="ST01"/>
    <s v="ST010213"/>
    <s v="Abi osutamine Eesti päästepiirkonnas"/>
    <x v="0"/>
    <x v="2"/>
    <x v="1"/>
    <n v="0"/>
    <n v="398.19216303069663"/>
    <n v="398.19216303069663"/>
    <n v="632.93367348451022"/>
    <n v="-234.74151045381359"/>
    <n v="0"/>
    <n v="0"/>
    <n v="0"/>
  </r>
  <r>
    <s v="ST01"/>
    <s v="ST010213"/>
    <s v="Abi osutamine Eesti päästepiirkonnas"/>
    <x v="0"/>
    <x v="2"/>
    <x v="3"/>
    <n v="0"/>
    <n v="224.25053081329989"/>
    <n v="224.25053081329989"/>
    <n v="224.298"/>
    <n v="-4.7469186700112687E-2"/>
    <n v="0"/>
    <n v="0"/>
    <n v="0"/>
  </r>
  <r>
    <s v="ST01"/>
    <s v="ST010213"/>
    <s v="Abi osutamine Eesti päästepiirkonnas"/>
    <x v="0"/>
    <x v="3"/>
    <x v="1"/>
    <n v="0"/>
    <n v="-6.5757299999999992E-3"/>
    <n v="-6.5757299999999992E-3"/>
    <n v="0"/>
    <n v="-6.5757299999999992E-3"/>
    <n v="0"/>
    <n v="0"/>
    <n v="0"/>
  </r>
  <r>
    <s v="ST01"/>
    <s v="ST010213"/>
    <s v="Abi osutamine Eesti päästepiirkonnas"/>
    <x v="0"/>
    <x v="4"/>
    <x v="1"/>
    <n v="0"/>
    <n v="0"/>
    <n v="0"/>
    <n v="6.5645666095458655"/>
    <n v="-6.5645666095458655"/>
    <n v="-6.5645666095458655"/>
    <n v="0"/>
    <n v="0"/>
  </r>
  <r>
    <s v="ST01"/>
    <s v="ST010213"/>
    <s v="Abi osutamine Eesti päästepiirkonnas"/>
    <x v="0"/>
    <x v="5"/>
    <x v="1"/>
    <n v="43767.850004874403"/>
    <n v="0"/>
    <n v="43767.850004874403"/>
    <n v="9917.2897417917284"/>
    <n v="33850.560263082676"/>
    <n v="33850.560263082676"/>
    <n v="0"/>
    <n v="0"/>
  </r>
  <r>
    <s v="ST01"/>
    <s v="ST010213"/>
    <s v="Abi osutamine Eesti päästepiirkonnas"/>
    <x v="0"/>
    <x v="6"/>
    <x v="0"/>
    <n v="397.03701118490659"/>
    <n v="0"/>
    <n v="397.03701118490659"/>
    <n v="0"/>
    <n v="397.03701118490659"/>
    <n v="397.03701118490659"/>
    <n v="0"/>
    <n v="0"/>
  </r>
  <r>
    <s v="ST01"/>
    <s v="ST010213"/>
    <s v="Abi osutamine Eesti päästepiirkonnas"/>
    <x v="0"/>
    <x v="6"/>
    <x v="3"/>
    <n v="1711.477234"/>
    <n v="0"/>
    <n v="1711.477234"/>
    <n v="755.43822212990017"/>
    <n v="956.03901187009978"/>
    <n v="956.03901187009978"/>
    <n v="0"/>
    <n v="0"/>
  </r>
  <r>
    <s v="ST01"/>
    <s v="ST010213"/>
    <s v="Abi osutamine Eesti päästepiirkonnas"/>
    <x v="0"/>
    <x v="14"/>
    <x v="3"/>
    <n v="0"/>
    <n v="0"/>
    <n v="0"/>
    <n v="1025.7593320967378"/>
    <n v="-1025.7593320967378"/>
    <n v="-1025.7593320967378"/>
    <n v="0"/>
    <n v="0"/>
  </r>
  <r>
    <s v="ST01"/>
    <s v="ST010213"/>
    <s v="Abi osutamine Eesti päästepiirkonnas"/>
    <x v="0"/>
    <x v="15"/>
    <x v="3"/>
    <n v="0"/>
    <n v="0"/>
    <n v="0"/>
    <n v="-5.1600600184864218E-9"/>
    <n v="5.1600600184864218E-9"/>
    <n v="5.1600600184864218E-9"/>
    <n v="0"/>
    <n v="0"/>
  </r>
  <r>
    <s v="ST01"/>
    <s v="ST010213"/>
    <s v="Abi osutamine Eesti päästepiirkonnas"/>
    <x v="0"/>
    <x v="16"/>
    <x v="3"/>
    <n v="0"/>
    <n v="0"/>
    <n v="0"/>
    <n v="11.303971439999998"/>
    <n v="-11.303971439999998"/>
    <n v="0"/>
    <n v="0"/>
    <n v="0"/>
  </r>
  <r>
    <s v="ST01"/>
    <s v="ST010213"/>
    <s v="Abi osutamine Eesti päästepiirkonnas"/>
    <x v="0"/>
    <x v="7"/>
    <x v="0"/>
    <n v="262538.67879988998"/>
    <n v="11322.847113847996"/>
    <n v="273861.52591373801"/>
    <n v="244333.50095614989"/>
    <n v="29528.024957588117"/>
    <n v="29528.024957588117"/>
    <n v="0"/>
    <n v="0"/>
  </r>
  <r>
    <s v="ST01"/>
    <s v="ST010213"/>
    <s v="Abi osutamine Eesti päästepiirkonnas"/>
    <x v="0"/>
    <x v="7"/>
    <x v="1"/>
    <n v="506636.32039311825"/>
    <n v="69086.423772649272"/>
    <n v="575722.74416576757"/>
    <n v="582808.36590658443"/>
    <n v="-7085.6217408168595"/>
    <n v="-7085.6217408168595"/>
    <n v="0"/>
    <n v="0"/>
  </r>
  <r>
    <s v="ST01"/>
    <s v="ST010213"/>
    <s v="Abi osutamine Eesti päästepiirkonnas"/>
    <x v="0"/>
    <x v="7"/>
    <x v="3"/>
    <n v="10315603.422970451"/>
    <n v="2049372.3141109112"/>
    <n v="12364975.737081362"/>
    <n v="10900791.781232433"/>
    <n v="1464183.9558489285"/>
    <n v="1464183.9558489285"/>
    <n v="0"/>
    <n v="0"/>
  </r>
  <r>
    <s v="ST01"/>
    <s v="ST010310"/>
    <s v="Põhiseadusliku korra tagamine"/>
    <x v="0"/>
    <x v="9"/>
    <x v="2"/>
    <n v="12.635725081953222"/>
    <n v="0"/>
    <n v="12.635725081953222"/>
    <n v="51.724137931034505"/>
    <n v="-39.08841284908128"/>
    <n v="-39.08841284908128"/>
    <n v="0"/>
    <n v="0"/>
  </r>
  <r>
    <s v="ST01"/>
    <s v="ST010310"/>
    <s v="Põhiseadusliku korra tagamine"/>
    <x v="0"/>
    <x v="9"/>
    <x v="1"/>
    <n v="6.3673577884634791E-2"/>
    <n v="0"/>
    <n v="6.3673577884634791E-2"/>
    <n v="0"/>
    <n v="6.3673577884634791E-2"/>
    <n v="6.3673577884634791E-2"/>
    <n v="0"/>
    <n v="0"/>
  </r>
  <r>
    <s v="ST01"/>
    <s v="ST010310"/>
    <s v="Põhiseadusliku korra tagamine"/>
    <x v="0"/>
    <x v="0"/>
    <x v="0"/>
    <n v="42498.634132965599"/>
    <n v="0"/>
    <n v="42498.634132965599"/>
    <n v="37425.001406872827"/>
    <n v="5073.6327260927719"/>
    <n v="0"/>
    <n v="0"/>
    <n v="0"/>
  </r>
  <r>
    <s v="ST01"/>
    <s v="ST010310"/>
    <s v="Põhiseadusliku korra tagamine"/>
    <x v="0"/>
    <x v="0"/>
    <x v="2"/>
    <n v="106962.37856029932"/>
    <n v="0"/>
    <n v="106962.37856029932"/>
    <n v="68286.983928184301"/>
    <n v="38675.394632115014"/>
    <n v="0"/>
    <n v="0"/>
    <n v="0"/>
  </r>
  <r>
    <s v="ST01"/>
    <s v="ST010310"/>
    <s v="Põhiseadusliku korra tagamine"/>
    <x v="0"/>
    <x v="0"/>
    <x v="1"/>
    <n v="3780.8260940229916"/>
    <n v="0"/>
    <n v="3780.8260940229916"/>
    <n v="2024.6345516901938"/>
    <n v="1756.1915423327978"/>
    <n v="0"/>
    <n v="0"/>
    <n v="0"/>
  </r>
  <r>
    <s v="ST01"/>
    <s v="ST010310"/>
    <s v="Põhiseadusliku korra tagamine"/>
    <x v="0"/>
    <x v="11"/>
    <x v="2"/>
    <n v="451.49999999999989"/>
    <n v="0"/>
    <n v="451.49999999999989"/>
    <n v="0"/>
    <n v="451.49999999999989"/>
    <n v="451.49999999999989"/>
    <n v="0"/>
    <n v="0"/>
  </r>
  <r>
    <s v="ST01"/>
    <s v="ST010310"/>
    <s v="Põhiseadusliku korra tagamine"/>
    <x v="0"/>
    <x v="12"/>
    <x v="2"/>
    <n v="184.25624999999999"/>
    <n v="0"/>
    <n v="184.25624999999999"/>
    <n v="0"/>
    <n v="184.25624999999999"/>
    <n v="184.25624999999999"/>
    <n v="0"/>
    <n v="0"/>
  </r>
  <r>
    <s v="ST01"/>
    <s v="ST010310"/>
    <s v="Põhiseadusliku korra tagamine"/>
    <x v="0"/>
    <x v="13"/>
    <x v="2"/>
    <n v="788.13565476190513"/>
    <n v="0"/>
    <n v="788.13565476190513"/>
    <n v="0"/>
    <n v="788.13565476190513"/>
    <n v="788.13565476190513"/>
    <n v="0"/>
    <n v="0"/>
  </r>
  <r>
    <s v="ST01"/>
    <s v="ST010310"/>
    <s v="Põhiseadusliku korra tagamine"/>
    <x v="0"/>
    <x v="2"/>
    <x v="0"/>
    <n v="0"/>
    <n v="1914.0456114820111"/>
    <n v="1914.0456114820111"/>
    <n v="1958.3009023199575"/>
    <n v="-44.255290837946404"/>
    <n v="0"/>
    <n v="0"/>
    <n v="0"/>
  </r>
  <r>
    <s v="ST01"/>
    <s v="ST010310"/>
    <s v="Põhiseadusliku korra tagamine"/>
    <x v="0"/>
    <x v="2"/>
    <x v="1"/>
    <n v="0"/>
    <n v="1.0451586881013207E-4"/>
    <n v="1.0451586881013207E-4"/>
    <n v="27.054630859585455"/>
    <n v="-27.054526343716645"/>
    <n v="0"/>
    <n v="0"/>
    <n v="0"/>
  </r>
  <r>
    <s v="ST01"/>
    <s v="ST010310"/>
    <s v="Põhiseadusliku korra tagamine"/>
    <x v="0"/>
    <x v="3"/>
    <x v="1"/>
    <n v="0"/>
    <n v="-5.7212803333333333E-2"/>
    <n v="-5.7212803333333333E-2"/>
    <n v="0"/>
    <n v="-5.7212803333333333E-2"/>
    <n v="0"/>
    <n v="0"/>
    <n v="0"/>
  </r>
  <r>
    <s v="ST01"/>
    <s v="ST010310"/>
    <s v="Põhiseadusliku korra tagamine"/>
    <x v="0"/>
    <x v="4"/>
    <x v="1"/>
    <n v="0"/>
    <n v="0"/>
    <n v="0"/>
    <n v="1.9638697333576896"/>
    <n v="-1.9638697333576896"/>
    <n v="-1.9638697333576896"/>
    <n v="0"/>
    <n v="0"/>
  </r>
  <r>
    <s v="ST01"/>
    <s v="ST010310"/>
    <s v="Põhiseadusliku korra tagamine"/>
    <x v="0"/>
    <x v="5"/>
    <x v="5"/>
    <n v="4391531"/>
    <n v="0"/>
    <n v="4391531"/>
    <n v="4391531"/>
    <n v="0"/>
    <n v="0"/>
    <n v="0"/>
    <n v="0"/>
  </r>
  <r>
    <s v="ST01"/>
    <s v="ST010310"/>
    <s v="Põhiseadusliku korra tagamine"/>
    <x v="0"/>
    <x v="5"/>
    <x v="2"/>
    <n v="12733.732874364019"/>
    <n v="0"/>
    <n v="12733.732874364019"/>
    <n v="1137.5923479516821"/>
    <n v="11596.140526412337"/>
    <n v="11596.140526412337"/>
    <n v="0"/>
    <n v="0"/>
  </r>
  <r>
    <s v="ST01"/>
    <s v="ST010310"/>
    <s v="Põhiseadusliku korra tagamine"/>
    <x v="0"/>
    <x v="5"/>
    <x v="1"/>
    <n v="0"/>
    <n v="0"/>
    <n v="0"/>
    <n v="748.32514394525163"/>
    <n v="-748.32514394525163"/>
    <n v="-748.32514394525163"/>
    <n v="0"/>
    <n v="0"/>
  </r>
  <r>
    <s v="ST01"/>
    <s v="ST010310"/>
    <s v="Põhiseadusliku korra tagamine"/>
    <x v="0"/>
    <x v="6"/>
    <x v="0"/>
    <n v="645.84636483721908"/>
    <n v="0"/>
    <n v="645.84636483721908"/>
    <n v="0"/>
    <n v="645.84636483721908"/>
    <n v="645.84636483721908"/>
    <n v="0"/>
    <n v="0"/>
  </r>
  <r>
    <s v="ST01"/>
    <s v="ST010310"/>
    <s v="Põhiseadusliku korra tagamine"/>
    <x v="0"/>
    <x v="14"/>
    <x v="5"/>
    <n v="625000"/>
    <n v="0"/>
    <n v="625000"/>
    <n v="625000"/>
    <n v="0"/>
    <n v="0"/>
    <n v="0"/>
    <n v="0"/>
  </r>
  <r>
    <s v="ST01"/>
    <s v="ST010310"/>
    <s v="Põhiseadusliku korra tagamine"/>
    <x v="0"/>
    <x v="15"/>
    <x v="5"/>
    <n v="72765"/>
    <n v="0"/>
    <n v="72765"/>
    <n v="72765"/>
    <n v="0"/>
    <n v="0"/>
    <n v="0"/>
    <n v="0"/>
  </r>
  <r>
    <s v="ST01"/>
    <s v="ST010310"/>
    <s v="Põhiseadusliku korra tagamine"/>
    <x v="0"/>
    <x v="15"/>
    <x v="2"/>
    <n v="291.0563296785715"/>
    <n v="0"/>
    <n v="291.0563296785715"/>
    <n v="862.10899999999992"/>
    <n v="-571.05267032142842"/>
    <n v="-571.05267032142842"/>
    <n v="0"/>
    <n v="0"/>
  </r>
  <r>
    <s v="ST01"/>
    <s v="ST010310"/>
    <s v="Põhiseadusliku korra tagamine"/>
    <x v="0"/>
    <x v="16"/>
    <x v="5"/>
    <n v="20000"/>
    <n v="0"/>
    <n v="20000"/>
    <n v="20000"/>
    <n v="0"/>
    <n v="0"/>
    <n v="0"/>
    <n v="0"/>
  </r>
  <r>
    <s v="ST01"/>
    <s v="ST010310"/>
    <s v="Põhiseadusliku korra tagamine"/>
    <x v="0"/>
    <x v="16"/>
    <x v="2"/>
    <n v="118.48030720571099"/>
    <n v="0"/>
    <n v="118.48030720571099"/>
    <n v="1237.681"/>
    <n v="-1119.2006927942891"/>
    <n v="0"/>
    <n v="0"/>
    <n v="0"/>
  </r>
  <r>
    <s v="ST01"/>
    <s v="ST010310"/>
    <s v="Põhiseadusliku korra tagamine"/>
    <x v="0"/>
    <x v="7"/>
    <x v="0"/>
    <n v="467833.80927809246"/>
    <n v="28634.972880648107"/>
    <n v="496468.78215874056"/>
    <n v="480713.86268217867"/>
    <n v="15754.919476561889"/>
    <n v="15754.919476561889"/>
    <n v="0"/>
    <n v="0"/>
  </r>
  <r>
    <s v="ST01"/>
    <s v="ST010310"/>
    <s v="Põhiseadusliku korra tagamine"/>
    <x v="0"/>
    <x v="7"/>
    <x v="5"/>
    <n v="43427894.999799997"/>
    <n v="0"/>
    <n v="43427894.999799997"/>
    <n v="43427755"/>
    <n v="139.99979999661446"/>
    <n v="139.99979999661446"/>
    <n v="0"/>
    <n v="0"/>
  </r>
  <r>
    <s v="ST01"/>
    <s v="ST010310"/>
    <s v="Põhiseadusliku korra tagamine"/>
    <x v="0"/>
    <x v="7"/>
    <x v="2"/>
    <n v="705437.0710652225"/>
    <n v="223368.46011202424"/>
    <n v="928805.53117724671"/>
    <n v="928466.59655126731"/>
    <n v="338.93462597939651"/>
    <n v="338.93462597939651"/>
    <n v="0"/>
    <n v="0"/>
  </r>
  <r>
    <s v="ST01"/>
    <s v="ST010310"/>
    <s v="Põhiseadusliku korra tagamine"/>
    <x v="0"/>
    <x v="7"/>
    <x v="1"/>
    <n v="227730.81714134381"/>
    <n v="39054.348895420146"/>
    <n v="266785.16603676393"/>
    <n v="187874.31341103738"/>
    <n v="78910.852625726548"/>
    <n v="78910.852625726548"/>
    <n v="0"/>
    <n v="0"/>
  </r>
  <r>
    <s v="ST01"/>
    <s v="ST010311"/>
    <s v="Raske ja organiseeritud kuritegevuse vastane võitlus"/>
    <x v="0"/>
    <x v="9"/>
    <x v="0"/>
    <n v="931.1779885000002"/>
    <n v="0.2065534"/>
    <n v="931.38454190000016"/>
    <n v="931.80037999999979"/>
    <n v="-0.4158380999996325"/>
    <n v="-0.4158380999996325"/>
    <n v="0"/>
    <n v="0"/>
  </r>
  <r>
    <s v="ST01"/>
    <s v="ST010311"/>
    <s v="Raske ja organiseeritud kuritegevuse vastane võitlus"/>
    <x v="0"/>
    <x v="9"/>
    <x v="3"/>
    <n v="13338.18"/>
    <n v="54.259200000003062"/>
    <n v="13392.439200000003"/>
    <n v="13392.513000000001"/>
    <n v="-7.3799999998300336E-2"/>
    <n v="-7.3799999998300336E-2"/>
    <n v="0"/>
    <n v="0"/>
  </r>
  <r>
    <s v="ST01"/>
    <s v="ST010311"/>
    <s v="Raske ja organiseeritud kuritegevuse vastane võitlus"/>
    <x v="0"/>
    <x v="0"/>
    <x v="0"/>
    <n v="74480.533605688106"/>
    <n v="0"/>
    <n v="74480.533605688106"/>
    <n v="66580.048753514755"/>
    <n v="7900.4848521733511"/>
    <n v="0"/>
    <n v="0"/>
    <n v="0"/>
  </r>
  <r>
    <s v="ST01"/>
    <s v="ST010311"/>
    <s v="Raske ja organiseeritud kuritegevuse vastane võitlus"/>
    <x v="0"/>
    <x v="0"/>
    <x v="1"/>
    <n v="41524.007391760941"/>
    <n v="0"/>
    <n v="41524.007391760941"/>
    <n v="34483.219360748924"/>
    <n v="7040.7880310120163"/>
    <n v="0"/>
    <n v="0"/>
    <n v="0"/>
  </r>
  <r>
    <s v="ST01"/>
    <s v="ST010311"/>
    <s v="Raske ja organiseeritud kuritegevuse vastane võitlus"/>
    <x v="0"/>
    <x v="0"/>
    <x v="3"/>
    <n v="1940286.6102152537"/>
    <n v="0"/>
    <n v="1940286.6102152537"/>
    <n v="1691507.8264538371"/>
    <n v="248778.78376141656"/>
    <n v="0"/>
    <n v="0"/>
    <n v="0"/>
  </r>
  <r>
    <s v="ST01"/>
    <s v="ST010311"/>
    <s v="Raske ja organiseeritud kuritegevuse vastane võitlus"/>
    <x v="0"/>
    <x v="10"/>
    <x v="3"/>
    <n v="0"/>
    <n v="0"/>
    <n v="0"/>
    <n v="66.397186568522869"/>
    <n v="-66.397186568522869"/>
    <n v="-66.397186568522869"/>
    <n v="0"/>
    <n v="0"/>
  </r>
  <r>
    <s v="ST01"/>
    <s v="ST010311"/>
    <s v="Raske ja organiseeritud kuritegevuse vastane võitlus"/>
    <x v="0"/>
    <x v="11"/>
    <x v="3"/>
    <n v="3140.7272145920151"/>
    <n v="0"/>
    <n v="3140.7272145920151"/>
    <n v="515.77928697599998"/>
    <n v="2624.947927616015"/>
    <n v="2624.947927616015"/>
    <n v="0"/>
    <n v="0"/>
  </r>
  <r>
    <s v="ST01"/>
    <s v="ST010311"/>
    <s v="Raske ja organiseeritud kuritegevuse vastane võitlus"/>
    <x v="0"/>
    <x v="2"/>
    <x v="0"/>
    <n v="0"/>
    <n v="3570.5746551411717"/>
    <n v="3570.5746551411717"/>
    <n v="3544.8198230479979"/>
    <n v="25.754832093173718"/>
    <n v="0"/>
    <n v="0"/>
    <n v="0"/>
  </r>
  <r>
    <s v="ST01"/>
    <s v="ST010311"/>
    <s v="Raske ja organiseeritud kuritegevuse vastane võitlus"/>
    <x v="0"/>
    <x v="2"/>
    <x v="1"/>
    <n v="0"/>
    <n v="2894.3218591446994"/>
    <n v="2894.3218591446994"/>
    <n v="2902.2089017168864"/>
    <n v="-7.8870425721870561"/>
    <n v="0"/>
    <n v="0"/>
    <n v="0"/>
  </r>
  <r>
    <s v="ST01"/>
    <s v="ST010311"/>
    <s v="Raske ja organiseeritud kuritegevuse vastane võitlus"/>
    <x v="0"/>
    <x v="2"/>
    <x v="3"/>
    <n v="0"/>
    <n v="1629.9617324082994"/>
    <n v="1629.9617324082994"/>
    <n v="1629.8988000000002"/>
    <n v="6.2932408299275266E-2"/>
    <n v="0"/>
    <n v="0"/>
    <n v="0"/>
  </r>
  <r>
    <s v="ST01"/>
    <s v="ST010311"/>
    <s v="Raske ja organiseeritud kuritegevuse vastane võitlus"/>
    <x v="0"/>
    <x v="3"/>
    <x v="1"/>
    <n v="0"/>
    <n v="-2.0069280000000002E-2"/>
    <n v="-2.0069280000000002E-2"/>
    <n v="0"/>
    <n v="-2.0069280000000002E-2"/>
    <n v="0"/>
    <n v="0"/>
    <n v="0"/>
  </r>
  <r>
    <s v="ST01"/>
    <s v="ST010311"/>
    <s v="Raske ja organiseeritud kuritegevuse vastane võitlus"/>
    <x v="0"/>
    <x v="4"/>
    <x v="1"/>
    <n v="0"/>
    <n v="0"/>
    <n v="0"/>
    <n v="26.076894449628888"/>
    <n v="-26.076894449628888"/>
    <n v="-26.076894449628888"/>
    <n v="0"/>
    <n v="0"/>
  </r>
  <r>
    <s v="ST01"/>
    <s v="ST010311"/>
    <s v="Raske ja organiseeritud kuritegevuse vastane võitlus"/>
    <x v="0"/>
    <x v="5"/>
    <x v="1"/>
    <n v="0"/>
    <n v="0"/>
    <n v="0"/>
    <n v="11168.682393146089"/>
    <n v="-11168.682393146089"/>
    <n v="-11168.682393146089"/>
    <n v="0"/>
    <n v="0"/>
  </r>
  <r>
    <s v="ST01"/>
    <s v="ST010311"/>
    <s v="Raske ja organiseeritud kuritegevuse vastane võitlus"/>
    <x v="0"/>
    <x v="6"/>
    <x v="0"/>
    <n v="1169.0792737756742"/>
    <n v="0"/>
    <n v="1169.0792737756742"/>
    <n v="0"/>
    <n v="1169.0792737756742"/>
    <n v="1169.0792737756742"/>
    <n v="0"/>
    <n v="0"/>
  </r>
  <r>
    <s v="ST01"/>
    <s v="ST010311"/>
    <s v="Raske ja organiseeritud kuritegevuse vastane võitlus"/>
    <x v="0"/>
    <x v="6"/>
    <x v="3"/>
    <n v="7923.4703339999996"/>
    <n v="0"/>
    <n v="7923.4703339999996"/>
    <n v="3497.3835604149003"/>
    <n v="4426.0867735850989"/>
    <n v="4426.0867735850989"/>
    <n v="0"/>
    <n v="0"/>
  </r>
  <r>
    <s v="ST01"/>
    <s v="ST010311"/>
    <s v="Raske ja organiseeritud kuritegevuse vastane võitlus"/>
    <x v="0"/>
    <x v="14"/>
    <x v="3"/>
    <n v="0"/>
    <n v="0"/>
    <n v="0"/>
    <n v="6096.1869646634386"/>
    <n v="-6096.1869646634386"/>
    <n v="-6096.1869646634386"/>
    <n v="0"/>
    <n v="0"/>
  </r>
  <r>
    <s v="ST01"/>
    <s v="ST010311"/>
    <s v="Raske ja organiseeritud kuritegevuse vastane võitlus"/>
    <x v="0"/>
    <x v="15"/>
    <x v="3"/>
    <n v="0"/>
    <n v="0"/>
    <n v="0"/>
    <n v="-7.5663889219867997E-5"/>
    <n v="7.5663889219867997E-5"/>
    <n v="7.5663889219867997E-5"/>
    <n v="0"/>
    <n v="0"/>
  </r>
  <r>
    <s v="ST01"/>
    <s v="ST010311"/>
    <s v="Raske ja organiseeritud kuritegevuse vastane võitlus"/>
    <x v="0"/>
    <x v="16"/>
    <x v="3"/>
    <n v="0"/>
    <n v="0"/>
    <n v="0"/>
    <n v="52.332967439999997"/>
    <n v="-52.332967439999997"/>
    <n v="0"/>
    <n v="0"/>
    <n v="0"/>
  </r>
  <r>
    <s v="ST01"/>
    <s v="ST010311"/>
    <s v="Raske ja organiseeritud kuritegevuse vastane võitlus"/>
    <x v="0"/>
    <x v="7"/>
    <x v="0"/>
    <n v="769375.39979633072"/>
    <n v="39274.292665023917"/>
    <n v="808649.69246135466"/>
    <n v="699365.72730122937"/>
    <n v="109283.96516012528"/>
    <n v="109283.96516012528"/>
    <n v="0"/>
    <n v="0"/>
  </r>
  <r>
    <s v="ST01"/>
    <s v="ST010311"/>
    <s v="Raske ja organiseeritud kuritegevuse vastane võitlus"/>
    <x v="0"/>
    <x v="7"/>
    <x v="1"/>
    <n v="2100555.140246076"/>
    <n v="424502.58268638368"/>
    <n v="2525057.7229324598"/>
    <n v="2306730.5641700812"/>
    <n v="218327.15876237862"/>
    <n v="218327.15876237862"/>
    <n v="0"/>
    <n v="0"/>
  </r>
  <r>
    <s v="ST01"/>
    <s v="ST010311"/>
    <s v="Raske ja organiseeritud kuritegevuse vastane võitlus"/>
    <x v="0"/>
    <x v="7"/>
    <x v="3"/>
    <n v="33013334.57704147"/>
    <n v="1243022.3491721856"/>
    <n v="34256356.926213652"/>
    <n v="33189507.385178901"/>
    <n v="1066849.5410347506"/>
    <n v="1066849.5410347506"/>
    <n v="0"/>
    <n v="0"/>
  </r>
  <r>
    <s v="ST01"/>
    <s v="ST010312"/>
    <s v="Elanikkonnakaitse, kriisideks valmisolek ja nende lahendamine"/>
    <x v="0"/>
    <x v="9"/>
    <x v="2"/>
    <n v="56.455984369939465"/>
    <n v="0"/>
    <n v="56.455984369939465"/>
    <n v="310.34482758620697"/>
    <n v="-253.8888432162675"/>
    <n v="-253.8888432162675"/>
    <n v="0"/>
    <n v="0"/>
  </r>
  <r>
    <s v="ST01"/>
    <s v="ST010312"/>
    <s v="Elanikkonnakaitse, kriisideks valmisolek ja nende lahendamine"/>
    <x v="0"/>
    <x v="9"/>
    <x v="1"/>
    <n v="3.3377565160882194E-2"/>
    <n v="0"/>
    <n v="3.3377565160882194E-2"/>
    <n v="1.5122474747633927"/>
    <n v="-1.4788699096025106"/>
    <n v="-1.4788699096025106"/>
    <n v="0"/>
    <n v="0"/>
  </r>
  <r>
    <s v="ST01"/>
    <s v="ST010312"/>
    <s v="Elanikkonnakaitse, kriisideks valmisolek ja nende lahendamine"/>
    <x v="0"/>
    <x v="0"/>
    <x v="0"/>
    <n v="18825.07333302742"/>
    <n v="0"/>
    <n v="18825.07333302742"/>
    <n v="35112.271496849615"/>
    <n v="-16287.198163822195"/>
    <n v="0"/>
    <n v="0"/>
    <n v="0"/>
  </r>
  <r>
    <s v="ST01"/>
    <s v="ST010312"/>
    <s v="Elanikkonnakaitse, kriisideks valmisolek ja nende lahendamine"/>
    <x v="0"/>
    <x v="0"/>
    <x v="2"/>
    <n v="496444.11833460507"/>
    <n v="0"/>
    <n v="496444.11833460507"/>
    <n v="586814.26798558212"/>
    <n v="-90370.149650977051"/>
    <n v="0"/>
    <n v="0"/>
    <n v="0"/>
  </r>
  <r>
    <s v="ST01"/>
    <s v="ST010312"/>
    <s v="Elanikkonnakaitse, kriisideks valmisolek ja nende lahendamine"/>
    <x v="0"/>
    <x v="0"/>
    <x v="1"/>
    <n v="11116.223598255869"/>
    <n v="0"/>
    <n v="11116.223598255869"/>
    <n v="7721.3299726470441"/>
    <n v="3394.8936256088245"/>
    <n v="0"/>
    <n v="0"/>
    <n v="0"/>
  </r>
  <r>
    <s v="ST01"/>
    <s v="ST010312"/>
    <s v="Elanikkonnakaitse, kriisideks valmisolek ja nende lahendamine"/>
    <x v="0"/>
    <x v="11"/>
    <x v="2"/>
    <n v="3928.0499999999997"/>
    <n v="0"/>
    <n v="3928.0499999999997"/>
    <n v="0"/>
    <n v="3928.0499999999997"/>
    <n v="3928.0499999999997"/>
    <n v="0"/>
    <n v="0"/>
  </r>
  <r>
    <s v="ST01"/>
    <s v="ST010312"/>
    <s v="Elanikkonnakaitse, kriisideks valmisolek ja nende lahendamine"/>
    <x v="0"/>
    <x v="12"/>
    <x v="2"/>
    <n v="1216.0912499999999"/>
    <n v="0"/>
    <n v="1216.0912499999999"/>
    <n v="0"/>
    <n v="1216.0912499999999"/>
    <n v="1216.0912499999999"/>
    <n v="0"/>
    <n v="0"/>
  </r>
  <r>
    <s v="ST01"/>
    <s v="ST010312"/>
    <s v="Elanikkonnakaitse, kriisideks valmisolek ja nende lahendamine"/>
    <x v="0"/>
    <x v="13"/>
    <x v="2"/>
    <n v="4635.4480357142875"/>
    <n v="0"/>
    <n v="4635.4480357142875"/>
    <n v="0"/>
    <n v="4635.4480357142875"/>
    <n v="4635.4480357142875"/>
    <n v="0"/>
    <n v="0"/>
  </r>
  <r>
    <s v="ST01"/>
    <s v="ST010312"/>
    <s v="Elanikkonnakaitse, kriisideks valmisolek ja nende lahendamine"/>
    <x v="0"/>
    <x v="2"/>
    <x v="0"/>
    <n v="0"/>
    <n v="1177.3113469551436"/>
    <n v="1177.3113469551436"/>
    <n v="1754.7970673812274"/>
    <n v="-577.48572042608384"/>
    <n v="0"/>
    <n v="0"/>
    <n v="0"/>
  </r>
  <r>
    <s v="ST01"/>
    <s v="ST010312"/>
    <s v="Elanikkonnakaitse, kriisideks valmisolek ja nende lahendamine"/>
    <x v="0"/>
    <x v="2"/>
    <x v="1"/>
    <n v="0"/>
    <n v="2.3610985566861761E-4"/>
    <n v="2.3610985566861761E-4"/>
    <n v="24.243152232243325"/>
    <n v="-24.242916122387658"/>
    <n v="0"/>
    <n v="0"/>
    <n v="0"/>
  </r>
  <r>
    <s v="ST01"/>
    <s v="ST010312"/>
    <s v="Elanikkonnakaitse, kriisideks valmisolek ja nende lahendamine"/>
    <x v="0"/>
    <x v="3"/>
    <x v="1"/>
    <n v="3.823333333333337E-3"/>
    <n v="-0.33420018333333323"/>
    <n v="-0.33037684999999989"/>
    <n v="0"/>
    <n v="-0.33037684999999989"/>
    <n v="0"/>
    <n v="0"/>
    <n v="0"/>
  </r>
  <r>
    <s v="ST01"/>
    <s v="ST010312"/>
    <s v="Elanikkonnakaitse, kriisideks valmisolek ja nende lahendamine"/>
    <x v="0"/>
    <x v="4"/>
    <x v="1"/>
    <n v="0"/>
    <n v="-0.15402241096239777"/>
    <n v="-0.15402241096239777"/>
    <n v="7.339662293861613"/>
    <n v="-7.4936847048240107"/>
    <n v="-7.4936847048240107"/>
    <n v="0"/>
    <n v="0"/>
  </r>
  <r>
    <s v="ST01"/>
    <s v="ST010312"/>
    <s v="Elanikkonnakaitse, kriisideks valmisolek ja nende lahendamine"/>
    <x v="0"/>
    <x v="5"/>
    <x v="2"/>
    <n v="1488770.0886268322"/>
    <n v="0"/>
    <n v="1488770.0886268322"/>
    <n v="786340.14872586937"/>
    <n v="702429.93990096287"/>
    <n v="702429.93990096287"/>
    <n v="0"/>
    <n v="0"/>
  </r>
  <r>
    <s v="ST01"/>
    <s v="ST010312"/>
    <s v="Elanikkonnakaitse, kriisideks valmisolek ja nende lahendamine"/>
    <x v="0"/>
    <x v="5"/>
    <x v="1"/>
    <n v="214945.03723035648"/>
    <n v="0"/>
    <n v="214945.03723035648"/>
    <n v="39694.708114822854"/>
    <n v="175250.32911553362"/>
    <n v="175250.32911553362"/>
    <n v="0"/>
    <n v="0"/>
  </r>
  <r>
    <s v="ST01"/>
    <s v="ST010312"/>
    <s v="Elanikkonnakaitse, kriisideks valmisolek ja nende lahendamine"/>
    <x v="0"/>
    <x v="6"/>
    <x v="0"/>
    <n v="578.73093233657153"/>
    <n v="0"/>
    <n v="578.73093233657153"/>
    <n v="0"/>
    <n v="578.73093233657153"/>
    <n v="578.73093233657153"/>
    <n v="0"/>
    <n v="0"/>
  </r>
  <r>
    <s v="ST01"/>
    <s v="ST010312"/>
    <s v="Elanikkonnakaitse, kriisideks valmisolek ja nende lahendamine"/>
    <x v="0"/>
    <x v="15"/>
    <x v="2"/>
    <n v="1328.315717964286"/>
    <n v="0"/>
    <n v="1328.315717964286"/>
    <n v="0"/>
    <n v="1328.315717964286"/>
    <n v="1328.315717964286"/>
    <n v="0"/>
    <n v="0"/>
  </r>
  <r>
    <s v="ST01"/>
    <s v="ST010312"/>
    <s v="Elanikkonnakaitse, kriisideks valmisolek ja nende lahendamine"/>
    <x v="0"/>
    <x v="16"/>
    <x v="2"/>
    <n v="1072.2630031368733"/>
    <n v="0"/>
    <n v="1072.2630031368733"/>
    <n v="0"/>
    <n v="1072.2630031368733"/>
    <n v="0"/>
    <n v="0"/>
    <n v="0"/>
  </r>
  <r>
    <s v="ST01"/>
    <s v="ST010312"/>
    <s v="Elanikkonnakaitse, kriisideks valmisolek ja nende lahendamine"/>
    <x v="0"/>
    <x v="7"/>
    <x v="0"/>
    <n v="327841.47793436825"/>
    <n v="13833.477245741784"/>
    <n v="341674.95518011"/>
    <n v="404517.96878351027"/>
    <n v="-62843.013603400264"/>
    <n v="-62843.013603400264"/>
    <n v="0"/>
    <n v="0"/>
  </r>
  <r>
    <s v="ST01"/>
    <s v="ST010312"/>
    <s v="Elanikkonnakaitse, kriisideks valmisolek ja nende lahendamine"/>
    <x v="0"/>
    <x v="7"/>
    <x v="2"/>
    <n v="1690702.7168897716"/>
    <n v="5857788.0738794021"/>
    <n v="7548490.7907691738"/>
    <n v="6004350.1903793383"/>
    <n v="1544140.6003898354"/>
    <n v="1544140.6003898354"/>
    <n v="0"/>
    <n v="0"/>
  </r>
  <r>
    <s v="ST01"/>
    <s v="ST010312"/>
    <s v="Elanikkonnakaitse, kriisideks valmisolek ja nende lahendamine"/>
    <x v="0"/>
    <x v="7"/>
    <x v="1"/>
    <n v="549665.3223656693"/>
    <n v="1792177.1741331578"/>
    <n v="2341842.4964988269"/>
    <n v="608116.43654050538"/>
    <n v="1733726.0599583215"/>
    <n v="1733726.0599583215"/>
    <n v="0"/>
    <n v="0"/>
  </r>
  <r>
    <s v="ST01"/>
    <s v="ST010313"/>
    <s v="Piirihaldus"/>
    <x v="0"/>
    <x v="9"/>
    <x v="0"/>
    <n v="9032.4264884500008"/>
    <n v="6.4050355999999997"/>
    <n v="9038.8315240500015"/>
    <n v="9038.463686000001"/>
    <n v="0.36783805000050052"/>
    <n v="0.36783805000050052"/>
    <n v="0"/>
    <n v="0"/>
  </r>
  <r>
    <s v="ST01"/>
    <s v="ST010313"/>
    <s v="Piirihaldus"/>
    <x v="0"/>
    <x v="9"/>
    <x v="1"/>
    <n v="0.27183864115692147"/>
    <n v="0"/>
    <n v="0.27183864115692147"/>
    <n v="0.27220454545741068"/>
    <n v="-3.6590430048921707E-4"/>
    <n v="-3.6590430048921707E-4"/>
    <n v="0"/>
    <n v="0"/>
  </r>
  <r>
    <s v="ST01"/>
    <s v="ST010313"/>
    <s v="Piirihaldus"/>
    <x v="0"/>
    <x v="9"/>
    <x v="3"/>
    <n v="44460.6"/>
    <n v="180.86400000001015"/>
    <n v="44641.464000000007"/>
    <n v="44641.71"/>
    <n v="-0.24599999999190914"/>
    <n v="-0.24599999999190914"/>
    <n v="0"/>
    <n v="0"/>
  </r>
  <r>
    <s v="ST01"/>
    <s v="ST010313"/>
    <s v="Piirihaldus"/>
    <x v="0"/>
    <x v="0"/>
    <x v="0"/>
    <n v="66259.532044394218"/>
    <n v="0"/>
    <n v="66259.532044394218"/>
    <n v="62065.890454834553"/>
    <n v="4193.6415895596656"/>
    <n v="0"/>
    <n v="0"/>
    <n v="0"/>
  </r>
  <r>
    <s v="ST01"/>
    <s v="ST010313"/>
    <s v="Piirihaldus"/>
    <x v="0"/>
    <x v="0"/>
    <x v="1"/>
    <n v="55767.645829452158"/>
    <n v="0"/>
    <n v="55767.645829452158"/>
    <n v="46365.519741157259"/>
    <n v="9402.1260882948991"/>
    <n v="0"/>
    <n v="0"/>
    <n v="0"/>
  </r>
  <r>
    <s v="ST01"/>
    <s v="ST010313"/>
    <s v="Piirihaldus"/>
    <x v="0"/>
    <x v="0"/>
    <x v="3"/>
    <n v="3394097.1602541232"/>
    <n v="0"/>
    <n v="3394097.1602541232"/>
    <n v="3035500.5156924096"/>
    <n v="358596.64456171356"/>
    <n v="0"/>
    <n v="0"/>
    <n v="0"/>
  </r>
  <r>
    <s v="ST01"/>
    <s v="ST010313"/>
    <s v="Piirihaldus"/>
    <x v="0"/>
    <x v="10"/>
    <x v="3"/>
    <n v="0"/>
    <n v="0"/>
    <n v="0"/>
    <n v="74.292979789113261"/>
    <n v="-74.292979789113261"/>
    <n v="-74.292979789113261"/>
    <n v="0"/>
    <n v="0"/>
  </r>
  <r>
    <s v="ST01"/>
    <s v="ST010313"/>
    <s v="Piirihaldus"/>
    <x v="0"/>
    <x v="18"/>
    <x v="3"/>
    <n v="0"/>
    <n v="320205.04989999987"/>
    <n v="320205.04989999987"/>
    <n v="320204.99950000009"/>
    <n v="5.0399999774526805E-2"/>
    <n v="5.0399999774526805E-2"/>
    <n v="0"/>
    <n v="0"/>
  </r>
  <r>
    <s v="ST01"/>
    <s v="ST010313"/>
    <s v="Piirihaldus"/>
    <x v="0"/>
    <x v="11"/>
    <x v="3"/>
    <n v="8687.4984565206214"/>
    <n v="0"/>
    <n v="8687.4984565206214"/>
    <n v="5189.2286000639997"/>
    <n v="3498.2698564566217"/>
    <n v="3498.2698564566217"/>
    <n v="0"/>
    <n v="0"/>
  </r>
  <r>
    <s v="ST01"/>
    <s v="ST010313"/>
    <s v="Piirihaldus"/>
    <x v="0"/>
    <x v="2"/>
    <x v="0"/>
    <n v="0"/>
    <n v="3298.0341413725323"/>
    <n v="3298.0341413725323"/>
    <n v="3153.5072604589727"/>
    <n v="144.52688091355958"/>
    <n v="0"/>
    <n v="0"/>
    <n v="0"/>
  </r>
  <r>
    <s v="ST01"/>
    <s v="ST010313"/>
    <s v="Piirihaldus"/>
    <x v="0"/>
    <x v="2"/>
    <x v="1"/>
    <n v="0"/>
    <n v="4071.0686590965329"/>
    <n v="4071.0686590965329"/>
    <n v="3732.4766878347687"/>
    <n v="338.59197126176423"/>
    <n v="0"/>
    <n v="0"/>
    <n v="0"/>
  </r>
  <r>
    <s v="ST01"/>
    <s v="ST010313"/>
    <s v="Piirihaldus"/>
    <x v="0"/>
    <x v="2"/>
    <x v="3"/>
    <n v="0"/>
    <n v="2292.6649143611994"/>
    <n v="2292.6649143611994"/>
    <n v="2292.8240000000001"/>
    <n v="-0.1590856388006614"/>
    <n v="0"/>
    <n v="0"/>
    <n v="0"/>
  </r>
  <r>
    <s v="ST01"/>
    <s v="ST010313"/>
    <s v="Piirihaldus"/>
    <x v="0"/>
    <x v="3"/>
    <x v="1"/>
    <n v="0"/>
    <n v="-1.7218529999999999E-2"/>
    <n v="-1.7218529999999999E-2"/>
    <n v="24.000000002"/>
    <n v="-24.017218532000001"/>
    <n v="0"/>
    <n v="0"/>
    <n v="0"/>
  </r>
  <r>
    <s v="ST01"/>
    <s v="ST010313"/>
    <s v="Piirihaldus"/>
    <x v="0"/>
    <x v="4"/>
    <x v="1"/>
    <n v="0"/>
    <n v="53220.331060337558"/>
    <n v="53220.331060337558"/>
    <n v="47211.622951466365"/>
    <n v="6008.708108871193"/>
    <n v="6008.708108871193"/>
    <n v="0"/>
    <n v="0"/>
  </r>
  <r>
    <s v="ST01"/>
    <s v="ST010313"/>
    <s v="Piirihaldus"/>
    <x v="0"/>
    <x v="5"/>
    <x v="1"/>
    <n v="41464.278951986271"/>
    <n v="0"/>
    <n v="41464.278951986271"/>
    <n v="28149.377666939417"/>
    <n v="13314.901285046853"/>
    <n v="13314.901285046853"/>
    <n v="0"/>
    <n v="0"/>
  </r>
  <r>
    <s v="ST01"/>
    <s v="ST010313"/>
    <s v="Piirihaldus"/>
    <x v="0"/>
    <x v="6"/>
    <x v="0"/>
    <n v="1040.0246449574688"/>
    <n v="0"/>
    <n v="1040.0246449574688"/>
    <n v="0"/>
    <n v="1040.0246449574688"/>
    <n v="1040.0246449574688"/>
    <n v="0"/>
    <n v="0"/>
  </r>
  <r>
    <s v="ST01"/>
    <s v="ST010313"/>
    <s v="Piirihaldus"/>
    <x v="0"/>
    <x v="6"/>
    <x v="3"/>
    <n v="10244.146776"/>
    <n v="0"/>
    <n v="10244.146776"/>
    <n v="4521.7195262435989"/>
    <n v="5722.4272497564007"/>
    <n v="5722.4272497564007"/>
    <n v="0"/>
    <n v="0"/>
  </r>
  <r>
    <s v="ST01"/>
    <s v="ST010313"/>
    <s v="Piirihaldus"/>
    <x v="0"/>
    <x v="19"/>
    <x v="1"/>
    <n v="12061.0800000003"/>
    <n v="0"/>
    <n v="12061.0800000003"/>
    <n v="138.4758000006"/>
    <n v="11922.6041999997"/>
    <n v="11922.6041999997"/>
    <n v="0"/>
    <n v="0"/>
  </r>
  <r>
    <s v="ST01"/>
    <s v="ST010313"/>
    <s v="Piirihaldus"/>
    <x v="0"/>
    <x v="14"/>
    <x v="3"/>
    <n v="840528.65588592063"/>
    <n v="0"/>
    <n v="840528.65588592063"/>
    <n v="636337.08240368788"/>
    <n v="204191.57348223275"/>
    <n v="204191.57348223275"/>
    <n v="0"/>
    <n v="0"/>
  </r>
  <r>
    <s v="ST01"/>
    <s v="ST010313"/>
    <s v="Piirihaldus"/>
    <x v="0"/>
    <x v="15"/>
    <x v="3"/>
    <n v="0"/>
    <n v="0"/>
    <n v="0"/>
    <n v="-3.0885840107686136E-8"/>
    <n v="3.0885840107686136E-8"/>
    <n v="3.0885840107686136E-8"/>
    <n v="0"/>
    <n v="0"/>
  </r>
  <r>
    <s v="ST01"/>
    <s v="ST010313"/>
    <s v="Piirihaldus"/>
    <x v="0"/>
    <x v="16"/>
    <x v="3"/>
    <n v="0"/>
    <n v="0"/>
    <n v="0"/>
    <n v="67.660580159999995"/>
    <n v="-67.660580159999995"/>
    <n v="0"/>
    <n v="0"/>
    <n v="0"/>
  </r>
  <r>
    <s v="ST01"/>
    <s v="ST010313"/>
    <s v="Piirihaldus"/>
    <x v="0"/>
    <x v="7"/>
    <x v="0"/>
    <n v="688157.7924857327"/>
    <n v="38854.751819997036"/>
    <n v="727012.54430572968"/>
    <n v="606753.97702412843"/>
    <n v="120258.56728160125"/>
    <n v="120258.56728160125"/>
    <n v="0"/>
    <n v="0"/>
  </r>
  <r>
    <s v="ST01"/>
    <s v="ST010313"/>
    <s v="Piirihaldus"/>
    <x v="0"/>
    <x v="7"/>
    <x v="1"/>
    <n v="3393876.8615975701"/>
    <n v="635696.46631091344"/>
    <n v="4029573.3279084833"/>
    <n v="3885219.9500814653"/>
    <n v="144353.37782701803"/>
    <n v="144353.37782701803"/>
    <n v="0"/>
    <n v="0"/>
  </r>
  <r>
    <s v="ST01"/>
    <s v="ST010313"/>
    <s v="Piirihaldus"/>
    <x v="0"/>
    <x v="7"/>
    <x v="3"/>
    <n v="31598763.699530259"/>
    <n v="3809620.5196479261"/>
    <n v="35408384.219178185"/>
    <n v="33460386.915661238"/>
    <n v="1947997.3035169467"/>
    <n v="1947997.3035169467"/>
    <n v="0"/>
    <n v="0"/>
  </r>
  <r>
    <s v="ST01"/>
    <s v="ST010314"/>
    <s v="Objektivalve ja isikukaitse"/>
    <x v="0"/>
    <x v="9"/>
    <x v="1"/>
    <n v="0.22653220096410126"/>
    <n v="0"/>
    <n v="0.22653220096410126"/>
    <n v="0.226837121214509"/>
    <n v="-3.049202504077364E-4"/>
    <n v="-3.049202504077364E-4"/>
    <n v="0"/>
    <n v="0"/>
  </r>
  <r>
    <s v="ST01"/>
    <s v="ST010314"/>
    <s v="Objektivalve ja isikukaitse"/>
    <x v="0"/>
    <x v="0"/>
    <x v="0"/>
    <n v="8477.5292453947259"/>
    <n v="0"/>
    <n v="8477.5292453947259"/>
    <n v="7913.758257003381"/>
    <n v="563.77098839134487"/>
    <n v="0"/>
    <n v="0"/>
    <n v="0"/>
  </r>
  <r>
    <s v="ST01"/>
    <s v="ST010314"/>
    <s v="Objektivalve ja isikukaitse"/>
    <x v="0"/>
    <x v="0"/>
    <x v="1"/>
    <n v="11599.617641133271"/>
    <n v="0"/>
    <n v="11599.617641133271"/>
    <n v="9335.4738711923383"/>
    <n v="2264.1437699409325"/>
    <n v="0"/>
    <n v="0"/>
    <n v="0"/>
  </r>
  <r>
    <s v="ST01"/>
    <s v="ST010314"/>
    <s v="Objektivalve ja isikukaitse"/>
    <x v="0"/>
    <x v="0"/>
    <x v="3"/>
    <n v="412832.09401353926"/>
    <n v="0"/>
    <n v="412832.09401353926"/>
    <n v="362547.08815101354"/>
    <n v="50285.005862525722"/>
    <n v="0"/>
    <n v="0"/>
    <n v="0"/>
  </r>
  <r>
    <s v="ST01"/>
    <s v="ST010314"/>
    <s v="Objektivalve ja isikukaitse"/>
    <x v="0"/>
    <x v="10"/>
    <x v="3"/>
    <n v="0"/>
    <n v="0"/>
    <n v="0"/>
    <n v="23.93047184797636"/>
    <n v="-23.93047184797636"/>
    <n v="-23.93047184797636"/>
    <n v="0"/>
    <n v="0"/>
  </r>
  <r>
    <s v="ST01"/>
    <s v="ST010314"/>
    <s v="Objektivalve ja isikukaitse"/>
    <x v="0"/>
    <x v="11"/>
    <x v="3"/>
    <n v="796.215332789424"/>
    <n v="0"/>
    <n v="796.215332789424"/>
    <n v="179.69900486400002"/>
    <n v="616.51632792542398"/>
    <n v="616.51632792542398"/>
    <n v="0"/>
    <n v="0"/>
  </r>
  <r>
    <s v="ST01"/>
    <s v="ST010314"/>
    <s v="Objektivalve ja isikukaitse"/>
    <x v="0"/>
    <x v="2"/>
    <x v="0"/>
    <n v="0"/>
    <n v="387.43943200791909"/>
    <n v="387.43943200791909"/>
    <n v="403.41501799239677"/>
    <n v="-15.975585984477675"/>
    <n v="0"/>
    <n v="0"/>
    <n v="0"/>
  </r>
  <r>
    <s v="ST01"/>
    <s v="ST010314"/>
    <s v="Objektivalve ja isikukaitse"/>
    <x v="0"/>
    <x v="2"/>
    <x v="1"/>
    <n v="0"/>
    <n v="998.45184890625399"/>
    <n v="998.45184890625399"/>
    <n v="990.49084118387236"/>
    <n v="7.9610077223816234"/>
    <n v="0"/>
    <n v="0"/>
    <n v="0"/>
  </r>
  <r>
    <s v="ST01"/>
    <s v="ST010314"/>
    <s v="Objektivalve ja isikukaitse"/>
    <x v="0"/>
    <x v="2"/>
    <x v="3"/>
    <n v="0"/>
    <n v="562.27752093869992"/>
    <n v="562.27752093869992"/>
    <n v="561.99109999999996"/>
    <n v="0.28642093869996188"/>
    <n v="0"/>
    <n v="0"/>
    <n v="0"/>
  </r>
  <r>
    <s v="ST01"/>
    <s v="ST010314"/>
    <s v="Objektivalve ja isikukaitse"/>
    <x v="0"/>
    <x v="4"/>
    <x v="1"/>
    <n v="0"/>
    <n v="0"/>
    <n v="0"/>
    <n v="7.1238999437997563"/>
    <n v="-7.1238999437997563"/>
    <n v="-7.1238999437997563"/>
    <n v="0"/>
    <n v="0"/>
  </r>
  <r>
    <s v="ST01"/>
    <s v="ST010314"/>
    <s v="Objektivalve ja isikukaitse"/>
    <x v="0"/>
    <x v="5"/>
    <x v="1"/>
    <n v="34553.565793321897"/>
    <n v="0"/>
    <n v="34553.565793321897"/>
    <n v="7598.5337032753032"/>
    <n v="26955.032090046596"/>
    <n v="26955.032090046596"/>
    <n v="0"/>
    <n v="0"/>
  </r>
  <r>
    <s v="ST01"/>
    <s v="ST010314"/>
    <s v="Objektivalve ja isikukaitse"/>
    <x v="0"/>
    <x v="6"/>
    <x v="0"/>
    <n v="133.04601074455394"/>
    <n v="0"/>
    <n v="133.04601074455394"/>
    <n v="0"/>
    <n v="133.04601074455394"/>
    <n v="133.04601074455394"/>
    <n v="0"/>
    <n v="0"/>
  </r>
  <r>
    <s v="ST01"/>
    <s v="ST010314"/>
    <s v="Objektivalve ja isikukaitse"/>
    <x v="0"/>
    <x v="6"/>
    <x v="3"/>
    <n v="2735.1277259999997"/>
    <n v="0"/>
    <n v="2735.1277259999997"/>
    <n v="1207.2728667260999"/>
    <n v="1527.8548592738998"/>
    <n v="1527.8548592738998"/>
    <n v="0"/>
    <n v="0"/>
  </r>
  <r>
    <s v="ST01"/>
    <s v="ST010314"/>
    <s v="Objektivalve ja isikukaitse"/>
    <x v="0"/>
    <x v="14"/>
    <x v="3"/>
    <n v="268303.47080000001"/>
    <n v="0"/>
    <n v="268303.47080000001"/>
    <n v="227716.27879512199"/>
    <n v="40587.192004878016"/>
    <n v="40587.192004878016"/>
    <n v="0"/>
    <n v="0"/>
  </r>
  <r>
    <s v="ST01"/>
    <s v="ST010314"/>
    <s v="Objektivalve ja isikukaitse"/>
    <x v="0"/>
    <x v="15"/>
    <x v="3"/>
    <n v="271280.96989999997"/>
    <n v="0"/>
    <n v="271280.96989999997"/>
    <n v="271280.99989745172"/>
    <n v="-2.9997451754752547E-2"/>
    <n v="-2.9997451754752547E-2"/>
    <n v="0"/>
    <n v="0"/>
  </r>
  <r>
    <s v="ST01"/>
    <s v="ST010314"/>
    <s v="Objektivalve ja isikukaitse"/>
    <x v="0"/>
    <x v="16"/>
    <x v="3"/>
    <n v="199999.9999"/>
    <n v="0"/>
    <n v="199999.9999"/>
    <n v="199623.74498215999"/>
    <n v="376.25491784000769"/>
    <n v="0"/>
    <n v="0"/>
    <n v="0"/>
  </r>
  <r>
    <s v="ST01"/>
    <s v="ST010314"/>
    <s v="Objektivalve ja isikukaitse"/>
    <x v="0"/>
    <x v="7"/>
    <x v="0"/>
    <n v="88457.919006932832"/>
    <n v="4062.0811595098967"/>
    <n v="92520.000166442725"/>
    <n v="89953.125815110921"/>
    <n v="2566.8743513318041"/>
    <n v="2566.8743513318041"/>
    <n v="0"/>
    <n v="0"/>
  </r>
  <r>
    <s v="ST01"/>
    <s v="ST010314"/>
    <s v="Objektivalve ja isikukaitse"/>
    <x v="0"/>
    <x v="7"/>
    <x v="1"/>
    <n v="397815.86906215857"/>
    <n v="88437.908169738235"/>
    <n v="486253.77723189682"/>
    <n v="491090.031510856"/>
    <n v="-4836.2542789591826"/>
    <n v="-4836.2542789591826"/>
    <n v="0"/>
    <n v="0"/>
  </r>
  <r>
    <s v="ST01"/>
    <s v="ST010314"/>
    <s v="Objektivalve ja isikukaitse"/>
    <x v="0"/>
    <x v="7"/>
    <x v="3"/>
    <n v="9016546.0187209137"/>
    <n v="310404.43786486244"/>
    <n v="9326950.4565857761"/>
    <n v="9068618.4515022635"/>
    <n v="258332.00508351251"/>
    <n v="258332.00508351251"/>
    <n v="0"/>
    <n v="0"/>
  </r>
  <r>
    <s v="ST01"/>
    <s v="ST010414"/>
    <s v="Rände- ja kodakondsuspoliitika kujundamine ning elluviimine"/>
    <x v="0"/>
    <x v="9"/>
    <x v="0"/>
    <n v="24915.084092300007"/>
    <n v="14.876410999999999"/>
    <n v="24929.960503300008"/>
    <n v="24931.737123999999"/>
    <n v="-1.7766206999913265"/>
    <n v="-1.7766206999913265"/>
    <n v="0"/>
    <n v="0"/>
  </r>
  <r>
    <s v="ST01"/>
    <s v="ST010414"/>
    <s v="Rände- ja kodakondsuspoliitika kujundamine ning elluviimine"/>
    <x v="0"/>
    <x v="9"/>
    <x v="1"/>
    <n v="0.11326610048205062"/>
    <n v="0"/>
    <n v="0.11326610048205062"/>
    <n v="0.1134185606072545"/>
    <n v="-1.5246012520388208E-4"/>
    <n v="-1.5246012520388208E-4"/>
    <n v="0"/>
    <n v="0"/>
  </r>
  <r>
    <s v="ST01"/>
    <s v="ST010414"/>
    <s v="Rände- ja kodakondsuspoliitika kujundamine ning elluviimine"/>
    <x v="0"/>
    <x v="0"/>
    <x v="0"/>
    <n v="111170.7592557616"/>
    <n v="0"/>
    <n v="111170.7592557616"/>
    <n v="106690.79492457031"/>
    <n v="4479.9643311912951"/>
    <n v="0"/>
    <n v="0"/>
    <n v="0"/>
  </r>
  <r>
    <s v="ST01"/>
    <s v="ST010414"/>
    <s v="Rände- ja kodakondsuspoliitika kujundamine ning elluviimine"/>
    <x v="0"/>
    <x v="0"/>
    <x v="1"/>
    <n v="25054.164913017019"/>
    <n v="0"/>
    <n v="25054.164913017019"/>
    <n v="21552.329044030143"/>
    <n v="3501.8358689868764"/>
    <n v="0"/>
    <n v="0"/>
    <n v="0"/>
  </r>
  <r>
    <s v="ST01"/>
    <s v="ST010414"/>
    <s v="Rände- ja kodakondsuspoliitika kujundamine ning elluviimine"/>
    <x v="0"/>
    <x v="0"/>
    <x v="3"/>
    <n v="302006.45042411657"/>
    <n v="0"/>
    <n v="302006.45042411657"/>
    <n v="274512.39942752651"/>
    <n v="27494.050996590056"/>
    <n v="0"/>
    <n v="0"/>
    <n v="0"/>
  </r>
  <r>
    <s v="ST01"/>
    <s v="ST010414"/>
    <s v="Rände- ja kodakondsuspoliitika kujundamine ning elluviimine"/>
    <x v="0"/>
    <x v="10"/>
    <x v="3"/>
    <n v="0"/>
    <n v="0"/>
    <n v="0"/>
    <n v="7.6180674443546081"/>
    <n v="-7.6180674443546081"/>
    <n v="-7.6180674443546081"/>
    <n v="0"/>
    <n v="0"/>
  </r>
  <r>
    <s v="ST01"/>
    <s v="ST010414"/>
    <s v="Rände- ja kodakondsuspoliitika kujundamine ning elluviimine"/>
    <x v="0"/>
    <x v="11"/>
    <x v="3"/>
    <n v="578.20064701619185"/>
    <n v="0"/>
    <n v="578.20064701619185"/>
    <n v="61.867187711999989"/>
    <n v="516.33345930419182"/>
    <n v="516.33345930419182"/>
    <n v="0"/>
    <n v="0"/>
  </r>
  <r>
    <s v="ST01"/>
    <s v="ST010414"/>
    <s v="Rände- ja kodakondsuspoliitika kujundamine ning elluviimine"/>
    <x v="0"/>
    <x v="2"/>
    <x v="0"/>
    <n v="0"/>
    <n v="5035.35805269709"/>
    <n v="5035.35805269709"/>
    <n v="5289.5168223690744"/>
    <n v="-254.15876967198437"/>
    <n v="0"/>
    <n v="0"/>
    <n v="0"/>
  </r>
  <r>
    <s v="ST01"/>
    <s v="ST010414"/>
    <s v="Rände- ja kodakondsuspoliitika kujundamine ning elluviimine"/>
    <x v="0"/>
    <x v="2"/>
    <x v="1"/>
    <n v="0"/>
    <n v="612.14635539816311"/>
    <n v="612.14635539816311"/>
    <n v="419.29078840677738"/>
    <n v="192.85556699138573"/>
    <n v="0"/>
    <n v="0"/>
    <n v="0"/>
  </r>
  <r>
    <s v="ST01"/>
    <s v="ST010414"/>
    <s v="Rände- ja kodakondsuspoliitika kujundamine ning elluviimine"/>
    <x v="0"/>
    <x v="2"/>
    <x v="3"/>
    <n v="0"/>
    <n v="344.73258654959989"/>
    <n v="344.73258654959989"/>
    <n v="345.16970000000003"/>
    <n v="-0.43711345040014749"/>
    <n v="0"/>
    <n v="0"/>
    <n v="0"/>
  </r>
  <r>
    <s v="ST01"/>
    <s v="ST010414"/>
    <s v="Rände- ja kodakondsuspoliitika kujundamine ning elluviimine"/>
    <x v="0"/>
    <x v="3"/>
    <x v="1"/>
    <n v="0"/>
    <n v="-3.7743930000000002E-2"/>
    <n v="-3.7743930000000002E-2"/>
    <n v="84.000000007000011"/>
    <n v="-84.037743937000016"/>
    <n v="0"/>
    <n v="0"/>
    <n v="0"/>
  </r>
  <r>
    <s v="ST01"/>
    <s v="ST010414"/>
    <s v="Rände- ja kodakondsuspoliitika kujundamine ning elluviimine"/>
    <x v="0"/>
    <x v="4"/>
    <x v="1"/>
    <n v="0"/>
    <n v="43436.031032234154"/>
    <n v="43436.031032234154"/>
    <n v="38720.758255157729"/>
    <n v="4715.272777076425"/>
    <n v="4715.272777076425"/>
    <n v="0"/>
    <n v="0"/>
  </r>
  <r>
    <s v="ST01"/>
    <s v="ST010414"/>
    <s v="Rände- ja kodakondsuspoliitika kujundamine ning elluviimine"/>
    <x v="0"/>
    <x v="5"/>
    <x v="1"/>
    <n v="17276.782896660945"/>
    <n v="0"/>
    <n v="17276.782896660945"/>
    <n v="21779.105220879093"/>
    <n v="-4502.3223242181484"/>
    <n v="-4502.3223242181484"/>
    <n v="0"/>
    <n v="0"/>
  </r>
  <r>
    <s v="ST01"/>
    <s v="ST010414"/>
    <s v="Rände- ja kodakondsuspoliitika kujundamine ning elluviimine"/>
    <x v="0"/>
    <x v="6"/>
    <x v="0"/>
    <n v="1744.4792102302906"/>
    <n v="0"/>
    <n v="1744.4792102302906"/>
    <n v="0"/>
    <n v="1744.4792102302906"/>
    <n v="1744.4792102302906"/>
    <n v="0"/>
    <n v="0"/>
  </r>
  <r>
    <s v="ST01"/>
    <s v="ST010414"/>
    <s v="Rände- ja kodakondsuspoliitika kujundamine ning elluviimine"/>
    <x v="0"/>
    <x v="6"/>
    <x v="3"/>
    <n v="961.44100800000001"/>
    <n v="0"/>
    <n v="961.44100800000001"/>
    <n v="424.37566292880001"/>
    <n v="537.0653450712"/>
    <n v="537.0653450712"/>
    <n v="0"/>
    <n v="0"/>
  </r>
  <r>
    <s v="ST01"/>
    <s v="ST010414"/>
    <s v="Rände- ja kodakondsuspoliitika kujundamine ning elluviimine"/>
    <x v="0"/>
    <x v="19"/>
    <x v="1"/>
    <n v="42213.780000001047"/>
    <n v="0"/>
    <n v="42213.780000001047"/>
    <n v="484.66530000210003"/>
    <n v="41729.114699998943"/>
    <n v="41729.114699998943"/>
    <n v="0"/>
    <n v="0"/>
  </r>
  <r>
    <s v="ST01"/>
    <s v="ST010414"/>
    <s v="Rände- ja kodakondsuspoliitika kujundamine ning elluviimine"/>
    <x v="0"/>
    <x v="14"/>
    <x v="3"/>
    <n v="1466662.736"/>
    <n v="0"/>
    <n v="1466662.736"/>
    <n v="1265560.6514955903"/>
    <n v="201102.08450440969"/>
    <n v="201102.08450440969"/>
    <n v="0"/>
    <n v="0"/>
  </r>
  <r>
    <s v="ST01"/>
    <s v="ST010414"/>
    <s v="Rände- ja kodakondsuspoliitika kujundamine ning elluviimine"/>
    <x v="0"/>
    <x v="15"/>
    <x v="3"/>
    <n v="0"/>
    <n v="0"/>
    <n v="0"/>
    <n v="-2.8987200070829111E-9"/>
    <n v="2.8987200070829111E-9"/>
    <n v="2.8987200070829111E-9"/>
    <n v="0"/>
    <n v="0"/>
  </r>
  <r>
    <s v="ST01"/>
    <s v="ST010414"/>
    <s v="Rände- ja kodakondsuspoliitika kujundamine ning elluviimine"/>
    <x v="0"/>
    <x v="16"/>
    <x v="3"/>
    <n v="0"/>
    <n v="0"/>
    <n v="0"/>
    <n v="6.3501292800000009"/>
    <n v="-6.3501292800000009"/>
    <n v="0"/>
    <n v="0"/>
    <n v="0"/>
  </r>
  <r>
    <s v="ST01"/>
    <s v="ST010414"/>
    <s v="Rände- ja kodakondsuspoliitika kujundamine ning elluviimine"/>
    <x v="0"/>
    <x v="7"/>
    <x v="0"/>
    <n v="1174131.2200388501"/>
    <n v="906100.6044790853"/>
    <n v="2080231.8245179355"/>
    <n v="1569412.4826110213"/>
    <n v="510819.34190691425"/>
    <n v="510819.34190691425"/>
    <n v="0"/>
    <n v="0"/>
  </r>
  <r>
    <s v="ST01"/>
    <s v="ST010414"/>
    <s v="Rände- ja kodakondsuspoliitika kujundamine ning elluviimine"/>
    <x v="0"/>
    <x v="7"/>
    <x v="1"/>
    <n v="1298995.1952238819"/>
    <n v="421232.4487732249"/>
    <n v="1720227.6439971067"/>
    <n v="1717881.666301569"/>
    <n v="2345.9776955377311"/>
    <n v="2345.9776955377311"/>
    <n v="0"/>
    <n v="0"/>
  </r>
  <r>
    <s v="ST01"/>
    <s v="ST010414"/>
    <s v="Rände- ja kodakondsuspoliitika kujundamine ning elluviimine"/>
    <x v="0"/>
    <x v="7"/>
    <x v="3"/>
    <n v="1885964.7674033563"/>
    <n v="2099573.7100192509"/>
    <n v="3985538.4774226071"/>
    <n v="3638243.9366084202"/>
    <n v="347294.54081418691"/>
    <n v="347294.54081418691"/>
    <n v="0"/>
    <n v="0"/>
  </r>
  <r>
    <s v="ST01"/>
    <s v="ST010416"/>
    <s v="Isikute tõsikindel tuvastamine ja dokumentide väljaandmine"/>
    <x v="0"/>
    <x v="9"/>
    <x v="0"/>
    <n v="5607.3109307500008"/>
    <n v="5.3719999999999999"/>
    <n v="5612.6829307500011"/>
    <n v="5611.0588099999995"/>
    <n v="1.6241207500015662"/>
    <n v="1.6241207500015662"/>
    <n v="0"/>
    <n v="0"/>
  </r>
  <r>
    <s v="ST01"/>
    <s v="ST010416"/>
    <s v="Isikute tõsikindel tuvastamine ja dokumentide väljaandmine"/>
    <x v="0"/>
    <x v="0"/>
    <x v="0"/>
    <n v="18609.400984435495"/>
    <n v="0"/>
    <n v="18609.400984435495"/>
    <n v="18410.094698029094"/>
    <n v="199.30628640640134"/>
    <n v="0"/>
    <n v="0"/>
    <n v="0"/>
  </r>
  <r>
    <s v="ST01"/>
    <s v="ST010416"/>
    <s v="Isikute tõsikindel tuvastamine ja dokumentide väljaandmine"/>
    <x v="0"/>
    <x v="0"/>
    <x v="1"/>
    <n v="38666.022088666155"/>
    <n v="0"/>
    <n v="38666.022088666155"/>
    <n v="33472.214379802695"/>
    <n v="5193.80770886346"/>
    <n v="0"/>
    <n v="0"/>
    <n v="0"/>
  </r>
  <r>
    <s v="ST01"/>
    <s v="ST010416"/>
    <s v="Isikute tõsikindel tuvastamine ja dokumentide väljaandmine"/>
    <x v="0"/>
    <x v="0"/>
    <x v="3"/>
    <n v="668070.1346061466"/>
    <n v="0"/>
    <n v="668070.1346061466"/>
    <n v="606138.69622625469"/>
    <n v="61931.438379891915"/>
    <n v="0"/>
    <n v="0"/>
    <n v="0"/>
  </r>
  <r>
    <s v="ST01"/>
    <s v="ST010416"/>
    <s v="Isikute tõsikindel tuvastamine ja dokumentide väljaandmine"/>
    <x v="0"/>
    <x v="10"/>
    <x v="3"/>
    <n v="0"/>
    <n v="0"/>
    <n v="0"/>
    <n v="17.710564174005121"/>
    <n v="-17.710564174005121"/>
    <n v="-17.710564174005121"/>
    <n v="0"/>
    <n v="0"/>
  </r>
  <r>
    <s v="ST01"/>
    <s v="ST010416"/>
    <s v="Isikute tõsikindel tuvastamine ja dokumentide väljaandmine"/>
    <x v="0"/>
    <x v="11"/>
    <x v="3"/>
    <n v="1335.491556973584"/>
    <n v="0"/>
    <n v="1335.491556973584"/>
    <n v="140.89734662399999"/>
    <n v="1194.594210349584"/>
    <n v="1194.594210349584"/>
    <n v="0"/>
    <n v="0"/>
  </r>
  <r>
    <s v="ST01"/>
    <s v="ST010416"/>
    <s v="Isikute tõsikindel tuvastamine ja dokumentide väljaandmine"/>
    <x v="0"/>
    <x v="2"/>
    <x v="0"/>
    <n v="0"/>
    <n v="1183.7365016427086"/>
    <n v="1183.7365016427086"/>
    <n v="885.68541819115933"/>
    <n v="298.05108345154929"/>
    <n v="0"/>
    <n v="0"/>
    <n v="0"/>
  </r>
  <r>
    <s v="ST01"/>
    <s v="ST010416"/>
    <s v="Isikute tõsikindel tuvastamine ja dokumentide väljaandmine"/>
    <x v="0"/>
    <x v="2"/>
    <x v="1"/>
    <n v="0"/>
    <n v="920.59643847413577"/>
    <n v="920.59643847413577"/>
    <n v="796.57120305155752"/>
    <n v="124.02523542257825"/>
    <n v="0"/>
    <n v="0"/>
    <n v="0"/>
  </r>
  <r>
    <s v="ST01"/>
    <s v="ST010416"/>
    <s v="Isikute tõsikindel tuvastamine ja dokumentide väljaandmine"/>
    <x v="0"/>
    <x v="2"/>
    <x v="3"/>
    <n v="0"/>
    <n v="518.44611867169988"/>
    <n v="518.44611867169988"/>
    <n v="518.37760000000003"/>
    <n v="6.851867169984871E-2"/>
    <n v="0"/>
    <n v="0"/>
    <n v="0"/>
  </r>
  <r>
    <s v="ST01"/>
    <s v="ST010416"/>
    <s v="Isikute tõsikindel tuvastamine ja dokumentide väljaandmine"/>
    <x v="0"/>
    <x v="3"/>
    <x v="1"/>
    <n v="0"/>
    <n v="69029.509191619989"/>
    <n v="69029.509191619989"/>
    <n v="68827.809700279002"/>
    <n v="201.69949134098715"/>
    <n v="0"/>
    <n v="0"/>
    <n v="0"/>
  </r>
  <r>
    <s v="ST01"/>
    <s v="ST010416"/>
    <s v="Isikute tõsikindel tuvastamine ja dokumentide väljaandmine"/>
    <x v="0"/>
    <x v="3"/>
    <x v="3"/>
    <n v="0"/>
    <n v="5301.9699000000001"/>
    <n v="5301.9699000000001"/>
    <n v="5301.9999999999991"/>
    <n v="-3.0099999999038118E-2"/>
    <n v="0"/>
    <n v="0"/>
    <n v="0"/>
  </r>
  <r>
    <s v="ST01"/>
    <s v="ST010416"/>
    <s v="Isikute tõsikindel tuvastamine ja dokumentide väljaandmine"/>
    <x v="0"/>
    <x v="4"/>
    <x v="1"/>
    <n v="0"/>
    <n v="819508.01286819729"/>
    <n v="819508.01286819729"/>
    <n v="831331.74033899652"/>
    <n v="-11823.727470799233"/>
    <n v="-11823.727470799233"/>
    <n v="0"/>
    <n v="0"/>
  </r>
  <r>
    <s v="ST01"/>
    <s v="ST010416"/>
    <s v="Isikute tõsikindel tuvastamine ja dokumentide väljaandmine"/>
    <x v="0"/>
    <x v="4"/>
    <x v="3"/>
    <n v="0"/>
    <n v="14999.999900000004"/>
    <n v="14999.999900000004"/>
    <n v="15000"/>
    <n v="-9.9999995654798113E-5"/>
    <n v="-9.9999995654798113E-5"/>
    <n v="0"/>
    <n v="0"/>
  </r>
  <r>
    <s v="ST01"/>
    <s v="ST010416"/>
    <s v="Isikute tõsikindel tuvastamine ja dokumentide väljaandmine"/>
    <x v="0"/>
    <x v="5"/>
    <x v="1"/>
    <n v="0"/>
    <n v="0"/>
    <n v="0"/>
    <n v="27597.236307391424"/>
    <n v="-27597.236307391424"/>
    <n v="-27597.236307391424"/>
    <n v="0"/>
    <n v="0"/>
  </r>
  <r>
    <s v="ST01"/>
    <s v="ST010416"/>
    <s v="Isikute tõsikindel tuvastamine ja dokumentide väljaandmine"/>
    <x v="0"/>
    <x v="6"/>
    <x v="0"/>
    <n v="292.09847529071578"/>
    <n v="0"/>
    <n v="292.09847529071578"/>
    <n v="0"/>
    <n v="292.09847529071578"/>
    <n v="292.09847529071578"/>
    <n v="0"/>
    <n v="0"/>
  </r>
  <r>
    <s v="ST01"/>
    <s v="ST010416"/>
    <s v="Isikute tõsikindel tuvastamine ja dokumentide väljaandmine"/>
    <x v="0"/>
    <x v="6"/>
    <x v="3"/>
    <n v="2178.1080659999998"/>
    <n v="0"/>
    <n v="2178.1080659999998"/>
    <n v="961.40693682509982"/>
    <n v="1216.7011291749"/>
    <n v="1216.7011291749"/>
    <n v="0"/>
    <n v="0"/>
  </r>
  <r>
    <s v="ST01"/>
    <s v="ST010416"/>
    <s v="Isikute tõsikindel tuvastamine ja dokumentide väljaandmine"/>
    <x v="0"/>
    <x v="19"/>
    <x v="1"/>
    <n v="732686.06000001822"/>
    <n v="0"/>
    <n v="732686.06000001822"/>
    <n v="3854.2431000166989"/>
    <n v="728831.81690000149"/>
    <n v="728831.81690000149"/>
    <n v="0"/>
    <n v="0"/>
  </r>
  <r>
    <s v="ST01"/>
    <s v="ST010416"/>
    <s v="Isikute tõsikindel tuvastamine ja dokumentide väljaandmine"/>
    <x v="0"/>
    <x v="19"/>
    <x v="3"/>
    <n v="101153"/>
    <n v="0"/>
    <n v="101153"/>
    <n v="100954.4"/>
    <n v="198.60000000000582"/>
    <n v="198.60000000000582"/>
    <n v="0"/>
    <n v="0"/>
  </r>
  <r>
    <s v="ST01"/>
    <s v="ST010416"/>
    <s v="Isikute tõsikindel tuvastamine ja dokumentide väljaandmine"/>
    <x v="0"/>
    <x v="14"/>
    <x v="3"/>
    <n v="0"/>
    <n v="0"/>
    <n v="0"/>
    <n v="1305.4305547453621"/>
    <n v="-1305.4305547453621"/>
    <n v="-1305.4305547453621"/>
    <n v="0"/>
    <n v="0"/>
  </r>
  <r>
    <s v="ST01"/>
    <s v="ST010416"/>
    <s v="Isikute tõsikindel tuvastamine ja dokumentide väljaandmine"/>
    <x v="0"/>
    <x v="15"/>
    <x v="3"/>
    <n v="0"/>
    <n v="0"/>
    <n v="0"/>
    <n v="-6.5669400056700411E-9"/>
    <n v="6.5669400056700411E-9"/>
    <n v="6.5669400056700411E-9"/>
    <n v="0"/>
    <n v="0"/>
  </r>
  <r>
    <s v="ST01"/>
    <s v="ST010416"/>
    <s v="Isikute tõsikindel tuvastamine ja dokumentide väljaandmine"/>
    <x v="0"/>
    <x v="16"/>
    <x v="3"/>
    <n v="0"/>
    <n v="0"/>
    <n v="0"/>
    <n v="14.385976560000001"/>
    <n v="-14.385976560000001"/>
    <n v="0"/>
    <n v="0"/>
    <n v="0"/>
  </r>
  <r>
    <s v="ST01"/>
    <s v="ST010416"/>
    <s v="Isikute tõsikindel tuvastamine ja dokumentide väljaandmine"/>
    <x v="0"/>
    <x v="7"/>
    <x v="0"/>
    <n v="233412.19682331392"/>
    <n v="46485.710523884285"/>
    <n v="279897.90734719823"/>
    <n v="258716.92239943802"/>
    <n v="21180.984947760211"/>
    <n v="21180.984947760211"/>
    <n v="0"/>
    <n v="0"/>
  </r>
  <r>
    <s v="ST01"/>
    <s v="ST010416"/>
    <s v="Isikute tõsikindel tuvastamine ja dokumentide väljaandmine"/>
    <x v="0"/>
    <x v="7"/>
    <x v="1"/>
    <n v="3507134.6177698043"/>
    <n v="618423.01134461712"/>
    <n v="4125557.6291144216"/>
    <n v="3936857.465919666"/>
    <n v="188700.16319475556"/>
    <n v="188700.16319475556"/>
    <n v="0"/>
    <n v="0"/>
  </r>
  <r>
    <s v="ST01"/>
    <s v="ST010416"/>
    <s v="Isikute tõsikindel tuvastamine ja dokumentide väljaandmine"/>
    <x v="0"/>
    <x v="7"/>
    <x v="3"/>
    <n v="5370367.7490974795"/>
    <n v="1640598.0028502683"/>
    <n v="7010965.7519477475"/>
    <n v="6471166.1418572078"/>
    <n v="539799.61009053979"/>
    <n v="539799.61009053979"/>
    <n v="0"/>
    <n v="0"/>
  </r>
  <r>
    <s v="ST01"/>
    <s v="ST010417"/>
    <s v="Migratsioonijärelevalve"/>
    <x v="0"/>
    <x v="9"/>
    <x v="1"/>
    <n v="0.11326610048205062"/>
    <n v="0"/>
    <n v="0.11326610048205062"/>
    <n v="0.1134185606072545"/>
    <n v="-1.5246012520388208E-4"/>
    <n v="-1.5246012520388208E-4"/>
    <n v="0"/>
    <n v="0"/>
  </r>
  <r>
    <s v="ST01"/>
    <s v="ST010417"/>
    <s v="Migratsioonijärelevalve"/>
    <x v="0"/>
    <x v="9"/>
    <x v="3"/>
    <n v="3705.05"/>
    <n v="15.07200000000085"/>
    <n v="3720.1220000000012"/>
    <n v="3720.1424999999999"/>
    <n v="-2.0499999998719431E-2"/>
    <n v="-2.0499999998719431E-2"/>
    <n v="0"/>
    <n v="0"/>
  </r>
  <r>
    <s v="ST01"/>
    <s v="ST010417"/>
    <s v="Migratsioonijärelevalve"/>
    <x v="0"/>
    <x v="0"/>
    <x v="0"/>
    <n v="4147.7956592985947"/>
    <n v="0"/>
    <n v="4147.7956592985947"/>
    <n v="3875.865155574254"/>
    <n v="271.93050372434072"/>
    <n v="0"/>
    <n v="0"/>
    <n v="0"/>
  </r>
  <r>
    <s v="ST01"/>
    <s v="ST010417"/>
    <s v="Migratsioonijärelevalve"/>
    <x v="0"/>
    <x v="0"/>
    <x v="1"/>
    <n v="17971.816807906485"/>
    <n v="0"/>
    <n v="17971.816807906485"/>
    <n v="16350.205358456475"/>
    <n v="1621.6114494500107"/>
    <n v="0"/>
    <n v="0"/>
    <n v="0"/>
  </r>
  <r>
    <s v="ST01"/>
    <s v="ST010417"/>
    <s v="Migratsioonijärelevalve"/>
    <x v="0"/>
    <x v="0"/>
    <x v="3"/>
    <n v="774052.9901612961"/>
    <n v="0"/>
    <n v="774052.9901612961"/>
    <n v="697854.97297996073"/>
    <n v="76198.017181335366"/>
    <n v="0"/>
    <n v="0"/>
    <n v="0"/>
  </r>
  <r>
    <s v="ST01"/>
    <s v="ST010417"/>
    <s v="Migratsioonijärelevalve"/>
    <x v="0"/>
    <x v="10"/>
    <x v="3"/>
    <n v="0"/>
    <n v="0"/>
    <n v="0"/>
    <n v="11.278800576566368"/>
    <n v="-11.278800576566368"/>
    <n v="-11.278800576566368"/>
    <n v="0"/>
    <n v="0"/>
  </r>
  <r>
    <s v="ST01"/>
    <s v="ST010417"/>
    <s v="Migratsioonijärelevalve"/>
    <x v="0"/>
    <x v="11"/>
    <x v="3"/>
    <n v="4197.6394683620319"/>
    <n v="0"/>
    <n v="4197.6394683620319"/>
    <n v="3098.8636299520012"/>
    <n v="1098.7758384100307"/>
    <n v="1098.7758384100307"/>
    <n v="0"/>
    <n v="0"/>
  </r>
  <r>
    <s v="ST01"/>
    <s v="ST010417"/>
    <s v="Migratsioonijärelevalve"/>
    <x v="0"/>
    <x v="2"/>
    <x v="0"/>
    <n v="0"/>
    <n v="189.16398942315385"/>
    <n v="189.16398942315385"/>
    <n v="197.37537673895795"/>
    <n v="-8.2113873158041031"/>
    <n v="0"/>
    <n v="0"/>
    <n v="0"/>
  </r>
  <r>
    <s v="ST01"/>
    <s v="ST010417"/>
    <s v="Migratsioonijärelevalve"/>
    <x v="0"/>
    <x v="2"/>
    <x v="1"/>
    <n v="0"/>
    <n v="464.75556323555639"/>
    <n v="464.75556323555639"/>
    <n v="474.27813636294013"/>
    <n v="-9.5225731273837368"/>
    <n v="0"/>
    <n v="0"/>
    <n v="0"/>
  </r>
  <r>
    <s v="ST01"/>
    <s v="ST010417"/>
    <s v="Migratsioonijärelevalve"/>
    <x v="0"/>
    <x v="2"/>
    <x v="3"/>
    <n v="0"/>
    <n v="261.73034916659992"/>
    <n v="261.73034916659992"/>
    <n v="261.68100000000004"/>
    <n v="4.9349166599881755E-2"/>
    <n v="0"/>
    <n v="0"/>
    <n v="0"/>
  </r>
  <r>
    <s v="ST01"/>
    <s v="ST010417"/>
    <s v="Migratsioonijärelevalve"/>
    <x v="0"/>
    <x v="3"/>
    <x v="1"/>
    <n v="0"/>
    <n v="0"/>
    <n v="0"/>
    <n v="24.000000002"/>
    <n v="-24.000000002"/>
    <n v="0"/>
    <n v="0"/>
    <n v="0"/>
  </r>
  <r>
    <s v="ST01"/>
    <s v="ST010417"/>
    <s v="Migratsioonijärelevalve"/>
    <x v="0"/>
    <x v="4"/>
    <x v="1"/>
    <n v="0"/>
    <n v="12313.473806481983"/>
    <n v="12313.473806481983"/>
    <n v="10918.538123602877"/>
    <n v="1394.935682879106"/>
    <n v="1394.935682879106"/>
    <n v="0"/>
    <n v="0"/>
  </r>
  <r>
    <s v="ST01"/>
    <s v="ST010417"/>
    <s v="Migratsioonijärelevalve"/>
    <x v="0"/>
    <x v="5"/>
    <x v="1"/>
    <n v="17276.782896660945"/>
    <n v="0"/>
    <n v="17276.782896660945"/>
    <n v="9109.8648140892565"/>
    <n v="8166.9180825716885"/>
    <n v="8166.9180825716885"/>
    <n v="0"/>
    <n v="0"/>
  </r>
  <r>
    <s v="ST01"/>
    <s v="ST010417"/>
    <s v="Migratsioonijärelevalve"/>
    <x v="0"/>
    <x v="6"/>
    <x v="0"/>
    <n v="65.094270969398337"/>
    <n v="0"/>
    <n v="65.094270969398337"/>
    <n v="0"/>
    <n v="65.094270969398337"/>
    <n v="65.094270969398337"/>
    <n v="0"/>
    <n v="0"/>
  </r>
  <r>
    <s v="ST01"/>
    <s v="ST010417"/>
    <s v="Migratsioonijärelevalve"/>
    <x v="0"/>
    <x v="6"/>
    <x v="3"/>
    <n v="1309.5036680000001"/>
    <n v="0"/>
    <n v="1309.5036680000001"/>
    <n v="578.00892887980001"/>
    <n v="731.49473912020005"/>
    <n v="731.49473912020005"/>
    <n v="0"/>
    <n v="0"/>
  </r>
  <r>
    <s v="ST01"/>
    <s v="ST010417"/>
    <s v="Migratsioonijärelevalve"/>
    <x v="0"/>
    <x v="19"/>
    <x v="1"/>
    <n v="12061.0800000003"/>
    <n v="0"/>
    <n v="12061.0800000003"/>
    <n v="138.4758000006"/>
    <n v="11922.6041999997"/>
    <n v="11922.6041999997"/>
    <n v="0"/>
    <n v="0"/>
  </r>
  <r>
    <s v="ST01"/>
    <s v="ST010417"/>
    <s v="Migratsioonijärelevalve"/>
    <x v="0"/>
    <x v="14"/>
    <x v="3"/>
    <n v="1052338.0435150978"/>
    <n v="0"/>
    <n v="1052338.0435150978"/>
    <n v="789789.03538021795"/>
    <n v="262549.00813487987"/>
    <n v="262549.00813487987"/>
    <n v="0"/>
    <n v="0"/>
  </r>
  <r>
    <s v="ST01"/>
    <s v="ST010417"/>
    <s v="Migratsioonijärelevalve"/>
    <x v="0"/>
    <x v="15"/>
    <x v="3"/>
    <n v="0"/>
    <n v="0"/>
    <n v="0"/>
    <n v="-3.9481200253543847E-9"/>
    <n v="3.9481200253543847E-9"/>
    <n v="3.9481200253543847E-9"/>
    <n v="0"/>
    <n v="0"/>
  </r>
  <r>
    <s v="ST01"/>
    <s v="ST010417"/>
    <s v="Migratsioonijärelevalve"/>
    <x v="0"/>
    <x v="16"/>
    <x v="3"/>
    <n v="0"/>
    <n v="0"/>
    <n v="0"/>
    <n v="8.6490148799999993"/>
    <n v="-8.6490148799999993"/>
    <n v="0"/>
    <n v="0"/>
    <n v="0"/>
  </r>
  <r>
    <s v="ST01"/>
    <s v="ST010417"/>
    <s v="Migratsioonijärelevalve"/>
    <x v="0"/>
    <x v="7"/>
    <x v="0"/>
    <n v="43283.010327124568"/>
    <n v="1982.657791343499"/>
    <n v="45265.668118468064"/>
    <n v="44076.201773400608"/>
    <n v="1189.4663450674561"/>
    <n v="1189.4663450674561"/>
    <n v="0"/>
    <n v="0"/>
  </r>
  <r>
    <s v="ST01"/>
    <s v="ST010417"/>
    <s v="Migratsioonijärelevalve"/>
    <x v="0"/>
    <x v="7"/>
    <x v="1"/>
    <n v="874860.35899215657"/>
    <n v="28267.625006453425"/>
    <n v="903127.98399860994"/>
    <n v="895167.38289230596"/>
    <n v="7960.6011063039768"/>
    <n v="7960.6011063039768"/>
    <n v="0"/>
    <n v="0"/>
  </r>
  <r>
    <s v="ST01"/>
    <s v="ST010417"/>
    <s v="Migratsioonijärelevalve"/>
    <x v="0"/>
    <x v="7"/>
    <x v="3"/>
    <n v="4676321.2102341242"/>
    <n v="142752.0077575653"/>
    <n v="4819073.2179916892"/>
    <n v="4594990.9017081708"/>
    <n v="224082.31628351845"/>
    <n v="224082.31628351845"/>
    <n v="0"/>
    <n v="0"/>
  </r>
  <r>
    <s v="ST01"/>
    <s v="ST010518"/>
    <s v="Tasemeõpe ja täienduskoolitus Sisekaitseakadeemias"/>
    <x v="0"/>
    <x v="9"/>
    <x v="1"/>
    <n v="8.162248756238597"/>
    <n v="0"/>
    <n v="8.162248756238597"/>
    <n v="8.1617424243283363"/>
    <n v="5.0633191026072666E-4"/>
    <n v="5.0633191026072666E-4"/>
    <n v="0"/>
    <n v="0"/>
  </r>
  <r>
    <s v="ST01"/>
    <s v="ST010518"/>
    <s v="Tasemeõpe ja täienduskoolitus Sisekaitseakadeemias"/>
    <x v="0"/>
    <x v="9"/>
    <x v="6"/>
    <n v="1497.2900000000002"/>
    <n v="29"/>
    <n v="1526.2900000000002"/>
    <n v="1497.2900000000002"/>
    <n v="29"/>
    <n v="29"/>
    <n v="0"/>
    <n v="0"/>
  </r>
  <r>
    <s v="ST01"/>
    <s v="ST010518"/>
    <s v="Tasemeõpe ja täienduskoolitus Sisekaitseakadeemias"/>
    <x v="0"/>
    <x v="0"/>
    <x v="0"/>
    <n v="24500.086801841851"/>
    <n v="0"/>
    <n v="24500.086801841851"/>
    <n v="22651.934190800996"/>
    <n v="1848.1526110408558"/>
    <n v="0"/>
    <n v="0"/>
    <n v="0"/>
  </r>
  <r>
    <s v="ST01"/>
    <s v="ST010518"/>
    <s v="Tasemeõpe ja täienduskoolitus Sisekaitseakadeemias"/>
    <x v="0"/>
    <x v="0"/>
    <x v="1"/>
    <n v="20787.689927619998"/>
    <n v="0"/>
    <n v="20787.689927619998"/>
    <n v="17229.452267335972"/>
    <n v="3558.2376602840268"/>
    <n v="0"/>
    <n v="0"/>
    <n v="0"/>
  </r>
  <r>
    <s v="ST01"/>
    <s v="ST010518"/>
    <s v="Tasemeõpe ja täienduskoolitus Sisekaitseakadeemias"/>
    <x v="0"/>
    <x v="0"/>
    <x v="6"/>
    <n v="4039517.3797000004"/>
    <n v="0"/>
    <n v="4039517.3797000004"/>
    <n v="3585629.5998999998"/>
    <n v="453887.7798000006"/>
    <n v="0"/>
    <n v="0"/>
    <n v="0"/>
  </r>
  <r>
    <s v="ST01"/>
    <s v="ST010518"/>
    <s v="Tasemeõpe ja täienduskoolitus Sisekaitseakadeemias"/>
    <x v="0"/>
    <x v="2"/>
    <x v="0"/>
    <n v="0"/>
    <n v="1188.0547541310036"/>
    <n v="1188.0547541310036"/>
    <n v="1165.8614391723031"/>
    <n v="22.193314958700512"/>
    <n v="0"/>
    <n v="0"/>
    <n v="0"/>
  </r>
  <r>
    <s v="ST01"/>
    <s v="ST010518"/>
    <s v="Tasemeõpe ja täienduskoolitus Sisekaitseakadeemias"/>
    <x v="0"/>
    <x v="2"/>
    <x v="1"/>
    <n v="0"/>
    <n v="9.0349855413721387E-3"/>
    <n v="9.0349855413721387E-3"/>
    <n v="16.106794840805421"/>
    <n v="-16.097759855264048"/>
    <n v="0"/>
    <n v="0"/>
    <n v="0"/>
  </r>
  <r>
    <s v="ST01"/>
    <s v="ST010518"/>
    <s v="Tasemeõpe ja täienduskoolitus Sisekaitseakadeemias"/>
    <x v="0"/>
    <x v="3"/>
    <x v="1"/>
    <n v="0"/>
    <n v="-0.66566500000000006"/>
    <n v="-0.66566500000000006"/>
    <n v="0"/>
    <n v="-0.66566500000000006"/>
    <n v="0"/>
    <n v="0"/>
    <n v="0"/>
  </r>
  <r>
    <s v="ST01"/>
    <s v="ST010518"/>
    <s v="Tasemeõpe ja täienduskoolitus Sisekaitseakadeemias"/>
    <x v="0"/>
    <x v="4"/>
    <x v="1"/>
    <n v="0"/>
    <n v="0"/>
    <n v="0"/>
    <n v="6.6135749029551301"/>
    <n v="-6.6135749029551301"/>
    <n v="-6.6135749029551301"/>
    <n v="0"/>
    <n v="0"/>
  </r>
  <r>
    <s v="ST01"/>
    <s v="ST010518"/>
    <s v="Tasemeõpe ja täienduskoolitus Sisekaitseakadeemias"/>
    <x v="0"/>
    <x v="5"/>
    <x v="1"/>
    <n v="47726.522077247704"/>
    <n v="0"/>
    <n v="47726.522077247704"/>
    <n v="10598.186274918016"/>
    <n v="37128.33580232969"/>
    <n v="37128.33580232969"/>
    <n v="0"/>
    <n v="0"/>
  </r>
  <r>
    <s v="ST01"/>
    <s v="ST010518"/>
    <s v="Tasemeõpe ja täienduskoolitus Sisekaitseakadeemias"/>
    <x v="0"/>
    <x v="5"/>
    <x v="6"/>
    <n v="31871"/>
    <n v="0"/>
    <n v="31871"/>
    <n v="2055.1680000000001"/>
    <n v="29815.831999999999"/>
    <n v="29815.831999999999"/>
    <n v="0"/>
    <n v="0"/>
  </r>
  <r>
    <s v="ST01"/>
    <s v="ST010518"/>
    <s v="Tasemeõpe ja täienduskoolitus Sisekaitseakadeemias"/>
    <x v="0"/>
    <x v="6"/>
    <x v="0"/>
    <n v="384.5003449170124"/>
    <n v="0"/>
    <n v="384.5003449170124"/>
    <n v="0"/>
    <n v="384.5003449170124"/>
    <n v="384.5003449170124"/>
    <n v="0"/>
    <n v="0"/>
  </r>
  <r>
    <s v="ST01"/>
    <s v="ST010518"/>
    <s v="Tasemeõpe ja täienduskoolitus Sisekaitseakadeemias"/>
    <x v="0"/>
    <x v="6"/>
    <x v="6"/>
    <n v="58315.749999999993"/>
    <n v="0"/>
    <n v="58315.749999999993"/>
    <n v="60745"/>
    <n v="-2429.2500000000073"/>
    <n v="-2429.2500000000073"/>
    <n v="0"/>
    <n v="0"/>
  </r>
  <r>
    <s v="ST01"/>
    <s v="ST010518"/>
    <s v="Tasemeõpe ja täienduskoolitus Sisekaitseakadeemias"/>
    <x v="0"/>
    <x v="7"/>
    <x v="0"/>
    <n v="256758.31103047048"/>
    <n v="13605.951644928342"/>
    <n v="270364.26267539884"/>
    <n v="258866.34304246801"/>
    <n v="11497.919632930832"/>
    <n v="11497.919632930832"/>
    <n v="0"/>
    <n v="0"/>
  </r>
  <r>
    <s v="ST01"/>
    <s v="ST010518"/>
    <s v="Tasemeõpe ja täienduskoolitus Sisekaitseakadeemias"/>
    <x v="0"/>
    <x v="7"/>
    <x v="1"/>
    <n v="624674.8369375309"/>
    <n v="36960.204592191178"/>
    <n v="661635.04152972205"/>
    <n v="756820.76518508513"/>
    <n v="-95185.723655363079"/>
    <n v="-95185.723655363079"/>
    <n v="0"/>
    <n v="0"/>
  </r>
  <r>
    <s v="ST01"/>
    <s v="ST010518"/>
    <s v="Tasemeõpe ja täienduskoolitus Sisekaitseakadeemias"/>
    <x v="0"/>
    <x v="7"/>
    <x v="6"/>
    <n v="12216031.127274001"/>
    <n v="1596071"/>
    <n v="13812102.127274001"/>
    <n v="13865538.737948"/>
    <n v="-53436.610673999414"/>
    <n v="-53436.610673999414"/>
    <n v="0"/>
    <n v="0"/>
  </r>
  <r>
    <s v="ST01"/>
    <s v="ST010519"/>
    <s v="Sisekaitseakadeemia teadus-, arendus- ja innovatsioonitegevus"/>
    <x v="0"/>
    <x v="9"/>
    <x v="1"/>
    <n v="0.39553306221344481"/>
    <n v="0"/>
    <n v="0.39553306221344481"/>
    <n v="0.39545454545870801"/>
    <n v="7.8516754736801531E-5"/>
    <n v="7.8516754736801531E-5"/>
    <n v="0"/>
    <n v="0"/>
  </r>
  <r>
    <s v="ST01"/>
    <s v="ST010519"/>
    <s v="Sisekaitseakadeemia teadus-, arendus- ja innovatsioonitegevus"/>
    <x v="0"/>
    <x v="0"/>
    <x v="0"/>
    <n v="32773.431856935407"/>
    <n v="0"/>
    <n v="32773.431856935407"/>
    <n v="27918.438743466919"/>
    <n v="4854.9931134684884"/>
    <n v="0"/>
    <n v="0"/>
    <n v="0"/>
  </r>
  <r>
    <s v="ST01"/>
    <s v="ST010519"/>
    <s v="Sisekaitseakadeemia teadus-, arendus- ja innovatsioonitegevus"/>
    <x v="0"/>
    <x v="0"/>
    <x v="1"/>
    <n v="1673.676056468666"/>
    <n v="0"/>
    <n v="1673.676056468666"/>
    <n v="1384.5117756739858"/>
    <n v="289.16428079468028"/>
    <n v="0"/>
    <n v="0"/>
    <n v="0"/>
  </r>
  <r>
    <s v="ST01"/>
    <s v="ST010519"/>
    <s v="Sisekaitseakadeemia teadus-, arendus- ja innovatsioonitegevus"/>
    <x v="0"/>
    <x v="2"/>
    <x v="0"/>
    <n v="0"/>
    <n v="1827.2174807715171"/>
    <n v="1827.2174807715171"/>
    <n v="1559.8027308106846"/>
    <n v="267.41474996083252"/>
    <n v="0"/>
    <n v="0"/>
    <n v="0"/>
  </r>
  <r>
    <s v="ST01"/>
    <s v="ST010519"/>
    <s v="Sisekaitseakadeemia teadus-, arendus- ja innovatsioonitegevus"/>
    <x v="0"/>
    <x v="2"/>
    <x v="1"/>
    <n v="0"/>
    <n v="1.1161792690899059E-3"/>
    <n v="1.1161792690899059E-3"/>
    <n v="21.54923538352207"/>
    <n v="-21.548119204252981"/>
    <n v="0"/>
    <n v="0"/>
    <n v="0"/>
  </r>
  <r>
    <s v="ST01"/>
    <s v="ST010519"/>
    <s v="Sisekaitseakadeemia teadus-, arendus- ja innovatsioonitegevus"/>
    <x v="0"/>
    <x v="3"/>
    <x v="1"/>
    <n v="0"/>
    <n v="-5.5135000000000003E-2"/>
    <n v="-5.5135000000000003E-2"/>
    <n v="0"/>
    <n v="-5.5135000000000003E-2"/>
    <n v="0"/>
    <n v="0"/>
    <n v="0"/>
  </r>
  <r>
    <s v="ST01"/>
    <s v="ST010519"/>
    <s v="Sisekaitseakadeemia teadus-, arendus- ja innovatsioonitegevus"/>
    <x v="0"/>
    <x v="4"/>
    <x v="1"/>
    <n v="0"/>
    <n v="0"/>
    <n v="0"/>
    <n v="0.76693419445279087"/>
    <n v="-0.76693419445279087"/>
    <n v="-0.76693419445279087"/>
    <n v="0"/>
    <n v="0"/>
  </r>
  <r>
    <s v="ST01"/>
    <s v="ST010519"/>
    <s v="Sisekaitseakadeemia teadus-, arendus- ja innovatsioonitegevus"/>
    <x v="0"/>
    <x v="5"/>
    <x v="1"/>
    <n v="254.44451983300371"/>
    <n v="0"/>
    <n v="254.44451983300371"/>
    <n v="323.10314012361016"/>
    <n v="-68.65862029060645"/>
    <n v="-68.65862029060645"/>
    <n v="0"/>
    <n v="0"/>
  </r>
  <r>
    <s v="ST01"/>
    <s v="ST010519"/>
    <s v="Sisekaitseakadeemia teadus-, arendus- ja innovatsioonitegevus"/>
    <x v="0"/>
    <x v="5"/>
    <x v="6"/>
    <n v="0"/>
    <n v="0"/>
    <n v="0"/>
    <n v="513.79200000000003"/>
    <n v="-513.79200000000003"/>
    <n v="-513.79200000000003"/>
    <n v="0"/>
    <n v="0"/>
  </r>
  <r>
    <s v="ST01"/>
    <s v="ST010519"/>
    <s v="Sisekaitseakadeemia teadus-, arendus- ja innovatsioonitegevus"/>
    <x v="0"/>
    <x v="6"/>
    <x v="0"/>
    <n v="514.4219268672199"/>
    <n v="0"/>
    <n v="514.4219268672199"/>
    <n v="0"/>
    <n v="514.4219268672199"/>
    <n v="514.4219268672199"/>
    <n v="0"/>
    <n v="0"/>
  </r>
  <r>
    <s v="ST01"/>
    <s v="ST010519"/>
    <s v="Sisekaitseakadeemia teadus-, arendus- ja innovatsioonitegevus"/>
    <x v="0"/>
    <x v="6"/>
    <x v="6"/>
    <n v="3069.25"/>
    <n v="0"/>
    <n v="3069.25"/>
    <n v="640"/>
    <n v="2429.25"/>
    <n v="2429.25"/>
    <n v="0"/>
    <n v="0"/>
  </r>
  <r>
    <s v="ST01"/>
    <s v="ST010519"/>
    <s v="Sisekaitseakadeemia teadus-, arendus- ja innovatsioonitegevus"/>
    <x v="0"/>
    <x v="20"/>
    <x v="6"/>
    <n v="0"/>
    <n v="0"/>
    <n v="0"/>
    <n v="-7.9999999996971383E-4"/>
    <n v="7.9999999996971383E-4"/>
    <n v="7.9999999996971383E-4"/>
    <n v="0"/>
    <n v="0"/>
  </r>
  <r>
    <s v="ST01"/>
    <s v="ST010519"/>
    <s v="Sisekaitseakadeemia teadus-, arendus- ja innovatsioonitegevus"/>
    <x v="0"/>
    <x v="7"/>
    <x v="0"/>
    <n v="722716.66397894057"/>
    <n v="108508.76942580768"/>
    <n v="831225.43340474821"/>
    <n v="563342.06858192314"/>
    <n v="267883.36482282507"/>
    <n v="267883.36482282507"/>
    <n v="0"/>
    <n v="0"/>
  </r>
  <r>
    <s v="ST01"/>
    <s v="ST010519"/>
    <s v="Sisekaitseakadeemia teadus-, arendus- ja innovatsioonitegevus"/>
    <x v="0"/>
    <x v="7"/>
    <x v="1"/>
    <n v="56171.972294478735"/>
    <n v="8853.2704207872284"/>
    <n v="65025.242715265966"/>
    <n v="73246.564643075864"/>
    <n v="-8221.3219278098986"/>
    <n v="-8221.3219278098986"/>
    <n v="0"/>
    <n v="0"/>
  </r>
  <r>
    <s v="ST01"/>
    <s v="ST010519"/>
    <s v="Sisekaitseakadeemia teadus-, arendus- ja innovatsioonitegevus"/>
    <x v="0"/>
    <x v="7"/>
    <x v="6"/>
    <n v="2064048.2498260001"/>
    <n v="242545"/>
    <n v="2306593.2498260001"/>
    <n v="1826469.3813520002"/>
    <n v="480123.8684739999"/>
    <n v="480123.8684739999"/>
    <n v="0"/>
    <n v="0"/>
  </r>
  <r>
    <s v="ST01"/>
    <s v="ST010520"/>
    <s v="IKT teenuste pakkumine SIMi valitsemisalast väljapoole"/>
    <x v="0"/>
    <x v="9"/>
    <x v="1"/>
    <n v="398.99991601259995"/>
    <n v="0.99990011999996087"/>
    <n v="399.9998161325999"/>
    <n v="399.00000000419999"/>
    <n v="0.99981612839991385"/>
    <n v="0.99981612839991385"/>
    <n v="0"/>
    <n v="0"/>
  </r>
  <r>
    <s v="ST01"/>
    <s v="ST010520"/>
    <s v="IKT teenuste pakkumine SIMi valitsemisalast väljapoole"/>
    <x v="0"/>
    <x v="0"/>
    <x v="1"/>
    <n v="20029.008403740609"/>
    <n v="0"/>
    <n v="20029.008403740609"/>
    <n v="17246.695479789614"/>
    <n v="2782.3129239509944"/>
    <n v="0"/>
    <n v="0"/>
    <n v="0"/>
  </r>
  <r>
    <s v="ST01"/>
    <s v="ST010520"/>
    <s v="IKT teenuste pakkumine SIMi valitsemisalast väljapoole"/>
    <x v="0"/>
    <x v="4"/>
    <x v="1"/>
    <n v="0"/>
    <n v="0"/>
    <n v="0"/>
    <n v="10.358050328611464"/>
    <n v="-10.358050328611464"/>
    <n v="-10.358050328611464"/>
    <n v="0"/>
    <n v="0"/>
  </r>
  <r>
    <s v="ST01"/>
    <s v="ST010520"/>
    <s v="IKT teenuste pakkumine SIMi valitsemisalast väljapoole"/>
    <x v="0"/>
    <x v="5"/>
    <x v="1"/>
    <n v="0"/>
    <n v="0"/>
    <n v="0"/>
    <n v="3859.0000859393504"/>
    <n v="-3859.0000859393504"/>
    <n v="-3859.0000859393504"/>
    <n v="0"/>
    <n v="0"/>
  </r>
  <r>
    <s v="ST01"/>
    <s v="ST010520"/>
    <s v="IKT teenuste pakkumine SIMi valitsemisalast väljapoole"/>
    <x v="0"/>
    <x v="7"/>
    <x v="1"/>
    <n v="1562785.332512917"/>
    <n v="418933.87684337638"/>
    <n v="1981719.2093562933"/>
    <n v="1870267.1207496971"/>
    <n v="111452.08860659623"/>
    <n v="111452.08860659623"/>
    <n v="0"/>
    <n v="0"/>
  </r>
  <r>
    <s v="ST02"/>
    <s v="ST020101"/>
    <s v="Õnnetuste, süütegude ja varakahjude ennetamine"/>
    <x v="0"/>
    <x v="9"/>
    <x v="2"/>
    <n v="0"/>
    <n v="0"/>
    <n v="0"/>
    <n v="0"/>
    <n v="0"/>
    <n v="0"/>
    <n v="55.555185179713291"/>
    <n v="0"/>
  </r>
  <r>
    <s v="ST02"/>
    <s v="ST020101"/>
    <s v="Õnnetuste, süütegude ja varakahjude ennetamine"/>
    <x v="0"/>
    <x v="11"/>
    <x v="3"/>
    <n v="0"/>
    <n v="0"/>
    <n v="0"/>
    <n v="0"/>
    <n v="0"/>
    <n v="0"/>
    <n v="693.69586189684787"/>
    <n v="0"/>
  </r>
  <r>
    <s v="ST02"/>
    <s v="ST020101"/>
    <s v="Õnnetuste, süütegude ja varakahjude ennetamine"/>
    <x v="0"/>
    <x v="13"/>
    <x v="2"/>
    <n v="0"/>
    <n v="0"/>
    <n v="0"/>
    <n v="0"/>
    <n v="0"/>
    <n v="0"/>
    <n v="0"/>
    <n v="1135.5090964437136"/>
  </r>
  <r>
    <s v="ST02"/>
    <s v="ST020101"/>
    <s v="Õnnetuste, süütegude ja varakahjude ennetamine"/>
    <x v="0"/>
    <x v="5"/>
    <x v="1"/>
    <n v="0"/>
    <n v="0"/>
    <n v="0"/>
    <n v="0"/>
    <n v="0"/>
    <n v="0"/>
    <n v="-3344.8870802614206"/>
    <n v="0"/>
  </r>
  <r>
    <s v="ST02"/>
    <s v="ST020101"/>
    <s v="Õnnetuste, süütegude ja varakahjude ennetamine"/>
    <x v="0"/>
    <x v="6"/>
    <x v="0"/>
    <n v="0"/>
    <n v="0"/>
    <n v="0"/>
    <n v="0"/>
    <n v="0"/>
    <n v="0"/>
    <n v="0"/>
    <n v="859.91914527938582"/>
  </r>
  <r>
    <s v="ST02"/>
    <s v="ST020101"/>
    <s v="Õnnetuste, süütegude ja varakahjude ennetamine"/>
    <x v="0"/>
    <x v="6"/>
    <x v="3"/>
    <n v="0"/>
    <n v="0"/>
    <n v="0"/>
    <n v="0"/>
    <n v="0"/>
    <n v="0"/>
    <n v="75.070422309999998"/>
    <n v="0"/>
  </r>
  <r>
    <s v="ST02"/>
    <s v="ST020101"/>
    <s v="Õnnetuste, süütegude ja varakahjude ennetamine"/>
    <x v="0"/>
    <x v="14"/>
    <x v="1"/>
    <n v="0"/>
    <n v="0"/>
    <n v="0"/>
    <n v="0"/>
    <n v="0"/>
    <n v="0"/>
    <n v="9.1570680000225124"/>
    <n v="0"/>
  </r>
  <r>
    <s v="ST02"/>
    <s v="ST020101"/>
    <s v="Õnnetuste, süütegude ja varakahjude ennetamine"/>
    <x v="0"/>
    <x v="7"/>
    <x v="0"/>
    <n v="0"/>
    <n v="0"/>
    <n v="0"/>
    <n v="0"/>
    <n v="0"/>
    <n v="0"/>
    <n v="58328.520682391521"/>
    <n v="0"/>
  </r>
  <r>
    <s v="ST02"/>
    <s v="ST020101"/>
    <s v="Õnnetuste, süütegude ja varakahjude ennetamine"/>
    <x v="0"/>
    <x v="7"/>
    <x v="2"/>
    <n v="0"/>
    <n v="0"/>
    <n v="0"/>
    <n v="0"/>
    <n v="0"/>
    <n v="0"/>
    <n v="279077.17458797578"/>
    <n v="0"/>
  </r>
  <r>
    <s v="ST02"/>
    <s v="ST020101"/>
    <s v="Õnnetuste, süütegude ja varakahjude ennetamine"/>
    <x v="0"/>
    <x v="7"/>
    <x v="1"/>
    <n v="0"/>
    <n v="0"/>
    <n v="0"/>
    <n v="0"/>
    <n v="0"/>
    <n v="0"/>
    <n v="66461.434552497711"/>
    <n v="0"/>
  </r>
  <r>
    <s v="ST02"/>
    <s v="ST020101"/>
    <s v="Õnnetuste, süütegude ja varakahjude ennetamine"/>
    <x v="0"/>
    <x v="7"/>
    <x v="3"/>
    <n v="0"/>
    <n v="0"/>
    <n v="0"/>
    <n v="0"/>
    <n v="0"/>
    <n v="0"/>
    <n v="46662.610207063859"/>
    <n v="0"/>
  </r>
  <r>
    <s v="ST02"/>
    <s v="ST020102"/>
    <s v="Siseturvalisuse vabatahtlike kaasamine"/>
    <x v="0"/>
    <x v="9"/>
    <x v="2"/>
    <n v="0"/>
    <n v="0"/>
    <n v="0"/>
    <n v="0"/>
    <n v="0"/>
    <n v="0"/>
    <n v="8.1062642722782208"/>
    <n v="0"/>
  </r>
  <r>
    <s v="ST02"/>
    <s v="ST020102"/>
    <s v="Siseturvalisuse vabatahtlike kaasamine"/>
    <x v="0"/>
    <x v="11"/>
    <x v="3"/>
    <n v="0"/>
    <n v="0"/>
    <n v="0"/>
    <n v="0"/>
    <n v="0"/>
    <n v="0"/>
    <n v="121.89424036711996"/>
    <n v="0"/>
  </r>
  <r>
    <s v="ST02"/>
    <s v="ST020102"/>
    <s v="Siseturvalisuse vabatahtlike kaasamine"/>
    <x v="0"/>
    <x v="13"/>
    <x v="2"/>
    <n v="0"/>
    <n v="0"/>
    <n v="0"/>
    <n v="0"/>
    <n v="0"/>
    <n v="0"/>
    <n v="0"/>
    <n v="165.68636734037625"/>
  </r>
  <r>
    <s v="ST02"/>
    <s v="ST020102"/>
    <s v="Siseturvalisuse vabatahtlike kaasamine"/>
    <x v="0"/>
    <x v="5"/>
    <x v="1"/>
    <n v="0"/>
    <n v="0"/>
    <n v="0"/>
    <n v="0"/>
    <n v="0"/>
    <n v="0"/>
    <n v="6359.946177827238"/>
    <n v="7442.0668058467509"/>
  </r>
  <r>
    <s v="ST02"/>
    <s v="ST020102"/>
    <s v="Siseturvalisuse vabatahtlike kaasamine"/>
    <x v="0"/>
    <x v="5"/>
    <x v="3"/>
    <n v="0"/>
    <n v="0"/>
    <n v="0"/>
    <n v="0"/>
    <n v="0"/>
    <n v="0"/>
    <n v="92.91"/>
    <n v="0"/>
  </r>
  <r>
    <s v="ST02"/>
    <s v="ST020102"/>
    <s v="Siseturvalisuse vabatahtlike kaasamine"/>
    <x v="0"/>
    <x v="6"/>
    <x v="0"/>
    <n v="0"/>
    <n v="0"/>
    <n v="0"/>
    <n v="0"/>
    <n v="0"/>
    <n v="0"/>
    <n v="0"/>
    <n v="409.77943939770086"/>
  </r>
  <r>
    <s v="ST02"/>
    <s v="ST020102"/>
    <s v="Siseturvalisuse vabatahtlike kaasamine"/>
    <x v="0"/>
    <x v="6"/>
    <x v="3"/>
    <n v="0"/>
    <n v="0"/>
    <n v="0"/>
    <n v="0"/>
    <n v="0"/>
    <n v="0"/>
    <n v="168.91678764999995"/>
    <n v="0"/>
  </r>
  <r>
    <s v="ST02"/>
    <s v="ST020102"/>
    <s v="Siseturvalisuse vabatahtlike kaasamine"/>
    <x v="0"/>
    <x v="14"/>
    <x v="1"/>
    <n v="0"/>
    <n v="0"/>
    <n v="0"/>
    <n v="0"/>
    <n v="0"/>
    <n v="0"/>
    <n v="20.604420000050649"/>
    <n v="0"/>
  </r>
  <r>
    <s v="ST02"/>
    <s v="ST020102"/>
    <s v="Siseturvalisuse vabatahtlike kaasamine"/>
    <x v="0"/>
    <x v="7"/>
    <x v="0"/>
    <n v="0"/>
    <n v="0"/>
    <n v="0"/>
    <n v="0"/>
    <n v="0"/>
    <n v="0"/>
    <n v="27758.297910052981"/>
    <n v="0"/>
  </r>
  <r>
    <s v="ST02"/>
    <s v="ST020102"/>
    <s v="Siseturvalisuse vabatahtlike kaasamine"/>
    <x v="0"/>
    <x v="7"/>
    <x v="2"/>
    <n v="0"/>
    <n v="0"/>
    <n v="0"/>
    <n v="0"/>
    <n v="0"/>
    <n v="0"/>
    <n v="540721.19141089579"/>
    <n v="0"/>
  </r>
  <r>
    <s v="ST02"/>
    <s v="ST020102"/>
    <s v="Siseturvalisuse vabatahtlike kaasamine"/>
    <x v="0"/>
    <x v="7"/>
    <x v="1"/>
    <n v="0"/>
    <n v="0"/>
    <n v="0"/>
    <n v="0"/>
    <n v="0"/>
    <n v="0"/>
    <n v="782.12035579656356"/>
    <n v="0"/>
  </r>
  <r>
    <s v="ST02"/>
    <s v="ST020102"/>
    <s v="Siseturvalisuse vabatahtlike kaasamine"/>
    <x v="0"/>
    <x v="7"/>
    <x v="3"/>
    <n v="0"/>
    <n v="0"/>
    <n v="0"/>
    <n v="0"/>
    <n v="0"/>
    <n v="0"/>
    <n v="176889.53591527342"/>
    <n v="0"/>
  </r>
  <r>
    <s v="ST02"/>
    <s v="ST020103"/>
    <s v="Turvalise keskkonna kujundamine"/>
    <x v="0"/>
    <x v="9"/>
    <x v="2"/>
    <n v="0"/>
    <n v="0"/>
    <n v="0"/>
    <n v="0"/>
    <n v="0"/>
    <n v="0"/>
    <n v="39.312802304980508"/>
    <n v="0"/>
  </r>
  <r>
    <s v="ST02"/>
    <s v="ST020103"/>
    <s v="Turvalise keskkonna kujundamine"/>
    <x v="0"/>
    <x v="11"/>
    <x v="3"/>
    <n v="0"/>
    <n v="0"/>
    <n v="0"/>
    <n v="0"/>
    <n v="0"/>
    <n v="0"/>
    <n v="1682.6861129624481"/>
    <n v="0"/>
  </r>
  <r>
    <s v="ST02"/>
    <s v="ST020103"/>
    <s v="Turvalise keskkonna kujundamine"/>
    <x v="0"/>
    <x v="13"/>
    <x v="2"/>
    <n v="0"/>
    <n v="0"/>
    <n v="0"/>
    <n v="0"/>
    <n v="0"/>
    <n v="0"/>
    <n v="0"/>
    <n v="803.52616015218803"/>
  </r>
  <r>
    <s v="ST02"/>
    <s v="ST020103"/>
    <s v="Turvalise keskkonna kujundamine"/>
    <x v="0"/>
    <x v="5"/>
    <x v="1"/>
    <n v="0"/>
    <n v="0"/>
    <n v="0"/>
    <n v="0"/>
    <n v="0"/>
    <n v="0"/>
    <n v="-6483.0488017482749"/>
    <n v="3695.1983298544756"/>
  </r>
  <r>
    <s v="ST02"/>
    <s v="ST020103"/>
    <s v="Turvalise keskkonna kujundamine"/>
    <x v="0"/>
    <x v="5"/>
    <x v="4"/>
    <n v="0"/>
    <n v="0"/>
    <n v="0"/>
    <n v="0"/>
    <n v="0"/>
    <n v="0"/>
    <n v="77.631697000000003"/>
    <n v="0"/>
  </r>
  <r>
    <s v="ST02"/>
    <s v="ST020103"/>
    <s v="Turvalise keskkonna kujundamine"/>
    <x v="0"/>
    <x v="6"/>
    <x v="0"/>
    <n v="0"/>
    <n v="0"/>
    <n v="0"/>
    <n v="0"/>
    <n v="0"/>
    <n v="0"/>
    <n v="0"/>
    <n v="239.26518145572385"/>
  </r>
  <r>
    <s v="ST02"/>
    <s v="ST020103"/>
    <s v="Turvalise keskkonna kujundamine"/>
    <x v="0"/>
    <x v="6"/>
    <x v="3"/>
    <n v="0"/>
    <n v="0"/>
    <n v="0"/>
    <n v="0"/>
    <n v="0"/>
    <n v="0"/>
    <n v="2824.7622568099996"/>
    <n v="0"/>
  </r>
  <r>
    <s v="ST02"/>
    <s v="ST020103"/>
    <s v="Turvalise keskkonna kujundamine"/>
    <x v="0"/>
    <x v="14"/>
    <x v="1"/>
    <n v="0"/>
    <n v="0"/>
    <n v="0"/>
    <n v="0"/>
    <n v="0"/>
    <n v="0"/>
    <n v="344.56366800084709"/>
    <n v="0"/>
  </r>
  <r>
    <s v="ST02"/>
    <s v="ST020103"/>
    <s v="Turvalise keskkonna kujundamine"/>
    <x v="0"/>
    <x v="14"/>
    <x v="4"/>
    <n v="0"/>
    <n v="0"/>
    <n v="0"/>
    <n v="0"/>
    <n v="0"/>
    <n v="0"/>
    <n v="0"/>
    <n v="2302.0118200000002"/>
  </r>
  <r>
    <s v="ST02"/>
    <s v="ST020103"/>
    <s v="Turvalise keskkonna kujundamine"/>
    <x v="0"/>
    <x v="7"/>
    <x v="0"/>
    <n v="0"/>
    <n v="0"/>
    <n v="0"/>
    <n v="0"/>
    <n v="0"/>
    <n v="0"/>
    <n v="16787.6658154096"/>
    <n v="0"/>
  </r>
  <r>
    <s v="ST02"/>
    <s v="ST020103"/>
    <s v="Turvalise keskkonna kujundamine"/>
    <x v="0"/>
    <x v="7"/>
    <x v="2"/>
    <n v="0"/>
    <n v="0"/>
    <n v="0"/>
    <n v="0"/>
    <n v="0"/>
    <n v="0"/>
    <n v="197484.82084829666"/>
    <n v="0"/>
  </r>
  <r>
    <s v="ST02"/>
    <s v="ST020103"/>
    <s v="Turvalise keskkonna kujundamine"/>
    <x v="0"/>
    <x v="7"/>
    <x v="1"/>
    <n v="0"/>
    <n v="0"/>
    <n v="0"/>
    <n v="0"/>
    <n v="0"/>
    <n v="0"/>
    <n v="71824.834403365487"/>
    <n v="0"/>
  </r>
  <r>
    <s v="ST02"/>
    <s v="ST020103"/>
    <s v="Turvalise keskkonna kujundamine"/>
    <x v="0"/>
    <x v="7"/>
    <x v="3"/>
    <n v="0"/>
    <n v="0"/>
    <n v="0"/>
    <n v="0"/>
    <n v="0"/>
    <n v="0"/>
    <n v="323599.73157224641"/>
    <n v="0"/>
  </r>
  <r>
    <s v="ST02"/>
    <s v="ST020103"/>
    <s v="Turvalise keskkonna kujundamine"/>
    <x v="0"/>
    <x v="7"/>
    <x v="4"/>
    <n v="0"/>
    <n v="0"/>
    <n v="0"/>
    <n v="0"/>
    <n v="0"/>
    <n v="0"/>
    <n v="32959.693908199995"/>
    <n v="0"/>
  </r>
  <r>
    <s v="ST03"/>
    <s v="ST030101"/>
    <s v="Hädaabiteadete vastuvõtmine ning abi väljasaatmine"/>
    <x v="0"/>
    <x v="5"/>
    <x v="1"/>
    <n v="0"/>
    <n v="0"/>
    <n v="0"/>
    <n v="0"/>
    <n v="0"/>
    <n v="0"/>
    <n v="3651.7982731512502"/>
    <n v="12933.194154490668"/>
  </r>
  <r>
    <s v="ST03"/>
    <s v="ST030101"/>
    <s v="Hädaabiteadete vastuvõtmine ning abi väljasaatmine"/>
    <x v="0"/>
    <x v="5"/>
    <x v="4"/>
    <n v="0"/>
    <n v="0"/>
    <n v="0"/>
    <n v="0"/>
    <n v="0"/>
    <n v="0"/>
    <n v="285.42514"/>
    <n v="0"/>
  </r>
  <r>
    <s v="ST03"/>
    <s v="ST030101"/>
    <s v="Hädaabiteadete vastuvõtmine ning abi väljasaatmine"/>
    <x v="0"/>
    <x v="6"/>
    <x v="0"/>
    <n v="0"/>
    <n v="0"/>
    <n v="0"/>
    <n v="0"/>
    <n v="0"/>
    <n v="0"/>
    <n v="0"/>
    <n v="348.06298099857349"/>
  </r>
  <r>
    <s v="ST03"/>
    <s v="ST030101"/>
    <s v="Hädaabiteadete vastuvõtmine ning abi väljasaatmine"/>
    <x v="0"/>
    <x v="14"/>
    <x v="4"/>
    <n v="0"/>
    <n v="0"/>
    <n v="0"/>
    <n v="0"/>
    <n v="0"/>
    <n v="0"/>
    <n v="0"/>
    <n v="8463.7083999999995"/>
  </r>
  <r>
    <s v="ST03"/>
    <s v="ST030101"/>
    <s v="Hädaabiteadete vastuvõtmine ning abi väljasaatmine"/>
    <x v="0"/>
    <x v="7"/>
    <x v="0"/>
    <n v="0"/>
    <n v="0"/>
    <n v="0"/>
    <n v="0"/>
    <n v="0"/>
    <n v="0"/>
    <n v="81741.155447141806"/>
    <n v="0"/>
  </r>
  <r>
    <s v="ST03"/>
    <s v="ST030101"/>
    <s v="Hädaabiteadete vastuvõtmine ning abi väljasaatmine"/>
    <x v="0"/>
    <x v="7"/>
    <x v="1"/>
    <n v="0"/>
    <n v="0"/>
    <n v="0"/>
    <n v="0"/>
    <n v="0"/>
    <n v="0"/>
    <n v="44291.652253580229"/>
    <n v="0"/>
  </r>
  <r>
    <s v="ST03"/>
    <s v="ST030101"/>
    <s v="Hädaabiteadete vastuvõtmine ning abi väljasaatmine"/>
    <x v="0"/>
    <x v="7"/>
    <x v="4"/>
    <n v="0"/>
    <n v="0"/>
    <n v="0"/>
    <n v="0"/>
    <n v="0"/>
    <n v="0"/>
    <n v="121181.49688399999"/>
    <n v="0"/>
  </r>
  <r>
    <s v="ST03"/>
    <s v="ST030102"/>
    <s v="Avaliku korra tagamine"/>
    <x v="0"/>
    <x v="11"/>
    <x v="3"/>
    <n v="0"/>
    <n v="0"/>
    <n v="0"/>
    <n v="0"/>
    <n v="0"/>
    <n v="0"/>
    <n v="10951.249169021776"/>
    <n v="0"/>
  </r>
  <r>
    <s v="ST03"/>
    <s v="ST030102"/>
    <s v="Avaliku korra tagamine"/>
    <x v="0"/>
    <x v="5"/>
    <x v="1"/>
    <n v="0"/>
    <n v="0"/>
    <n v="0"/>
    <n v="0"/>
    <n v="0"/>
    <n v="0"/>
    <n v="23341.322216654175"/>
    <n v="49353.131524016579"/>
  </r>
  <r>
    <s v="ST03"/>
    <s v="ST030102"/>
    <s v="Avaliku korra tagamine"/>
    <x v="0"/>
    <x v="6"/>
    <x v="0"/>
    <n v="0"/>
    <n v="0"/>
    <n v="0"/>
    <n v="0"/>
    <n v="0"/>
    <n v="0"/>
    <n v="0"/>
    <n v="945.17893868669762"/>
  </r>
  <r>
    <s v="ST03"/>
    <s v="ST030102"/>
    <s v="Avaliku korra tagamine"/>
    <x v="0"/>
    <x v="6"/>
    <x v="3"/>
    <n v="0"/>
    <n v="0"/>
    <n v="0"/>
    <n v="0"/>
    <n v="0"/>
    <n v="0"/>
    <n v="10276.277054159998"/>
    <n v="0"/>
  </r>
  <r>
    <s v="ST03"/>
    <s v="ST030102"/>
    <s v="Avaliku korra tagamine"/>
    <x v="0"/>
    <x v="14"/>
    <x v="1"/>
    <n v="0"/>
    <n v="0"/>
    <n v="0"/>
    <n v="0"/>
    <n v="0"/>
    <n v="0"/>
    <n v="1253.5053840030816"/>
    <n v="0"/>
  </r>
  <r>
    <s v="ST03"/>
    <s v="ST030102"/>
    <s v="Avaliku korra tagamine"/>
    <x v="0"/>
    <x v="14"/>
    <x v="3"/>
    <n v="0"/>
    <n v="0"/>
    <n v="0"/>
    <n v="0"/>
    <n v="0"/>
    <n v="0"/>
    <n v="11692.437015000001"/>
    <n v="105000"/>
  </r>
  <r>
    <s v="ST03"/>
    <s v="ST030102"/>
    <s v="Avaliku korra tagamine"/>
    <x v="0"/>
    <x v="7"/>
    <x v="0"/>
    <n v="0"/>
    <n v="0"/>
    <n v="0"/>
    <n v="0"/>
    <n v="0"/>
    <n v="0"/>
    <n v="64481.672549047908"/>
    <n v="0"/>
  </r>
  <r>
    <s v="ST03"/>
    <s v="ST030102"/>
    <s v="Avaliku korra tagamine"/>
    <x v="0"/>
    <x v="7"/>
    <x v="1"/>
    <n v="0"/>
    <n v="0"/>
    <n v="0"/>
    <n v="0"/>
    <n v="0"/>
    <n v="0"/>
    <n v="33947.180690871784"/>
    <n v="0"/>
  </r>
  <r>
    <s v="ST03"/>
    <s v="ST030102"/>
    <s v="Avaliku korra tagamine"/>
    <x v="0"/>
    <x v="7"/>
    <x v="3"/>
    <n v="0"/>
    <n v="0"/>
    <n v="0"/>
    <n v="0"/>
    <n v="0"/>
    <n v="0"/>
    <n v="2276284.612632357"/>
    <n v="0"/>
  </r>
  <r>
    <s v="ST03"/>
    <s v="ST030103"/>
    <s v="Demineerimine"/>
    <x v="0"/>
    <x v="9"/>
    <x v="2"/>
    <n v="0"/>
    <n v="0"/>
    <n v="0"/>
    <n v="0"/>
    <n v="0"/>
    <n v="0"/>
    <n v="65.133043060019901"/>
    <n v="0"/>
  </r>
  <r>
    <s v="ST03"/>
    <s v="ST030103"/>
    <s v="Demineerimine"/>
    <x v="0"/>
    <x v="13"/>
    <x v="2"/>
    <n v="0"/>
    <n v="0"/>
    <n v="0"/>
    <n v="0"/>
    <n v="0"/>
    <n v="0"/>
    <n v="0"/>
    <n v="1331.2738070166643"/>
  </r>
  <r>
    <s v="ST03"/>
    <s v="ST030103"/>
    <s v="Demineerimine"/>
    <x v="0"/>
    <x v="5"/>
    <x v="1"/>
    <n v="0"/>
    <n v="0"/>
    <n v="0"/>
    <n v="0"/>
    <n v="0"/>
    <n v="0"/>
    <n v="-2301.8231637467356"/>
    <n v="0"/>
  </r>
  <r>
    <s v="ST03"/>
    <s v="ST030103"/>
    <s v="Demineerimine"/>
    <x v="0"/>
    <x v="6"/>
    <x v="0"/>
    <n v="0"/>
    <n v="0"/>
    <n v="0"/>
    <n v="0"/>
    <n v="0"/>
    <n v="0"/>
    <n v="0"/>
    <n v="76.916777674830485"/>
  </r>
  <r>
    <s v="ST03"/>
    <s v="ST030103"/>
    <s v="Demineerimine"/>
    <x v="0"/>
    <x v="7"/>
    <x v="0"/>
    <n v="0"/>
    <n v="0"/>
    <n v="0"/>
    <n v="0"/>
    <n v="0"/>
    <n v="0"/>
    <n v="5416.1614131334072"/>
    <n v="0"/>
  </r>
  <r>
    <s v="ST03"/>
    <s v="ST030103"/>
    <s v="Demineerimine"/>
    <x v="0"/>
    <x v="7"/>
    <x v="2"/>
    <n v="0"/>
    <n v="0"/>
    <n v="0"/>
    <n v="0"/>
    <n v="0"/>
    <n v="0"/>
    <n v="1527190.8026353756"/>
    <n v="0"/>
  </r>
  <r>
    <s v="ST03"/>
    <s v="ST030103"/>
    <s v="Demineerimine"/>
    <x v="0"/>
    <x v="7"/>
    <x v="1"/>
    <n v="0"/>
    <n v="0"/>
    <n v="0"/>
    <n v="0"/>
    <n v="0"/>
    <n v="0"/>
    <n v="-415.00054559317044"/>
    <n v="0"/>
  </r>
  <r>
    <s v="ST03"/>
    <s v="ST030104"/>
    <s v="Päästmine maismaal ja siseveekogudel"/>
    <x v="0"/>
    <x v="9"/>
    <x v="2"/>
    <n v="0"/>
    <n v="0"/>
    <n v="0"/>
    <n v="0"/>
    <n v="0"/>
    <n v="0"/>
    <n v="1348.7319269804043"/>
    <n v="0"/>
  </r>
  <r>
    <s v="ST03"/>
    <s v="ST030104"/>
    <s v="Päästmine maismaal ja siseveekogudel"/>
    <x v="0"/>
    <x v="13"/>
    <x v="2"/>
    <n v="0"/>
    <n v="0"/>
    <n v="0"/>
    <n v="0"/>
    <n v="0"/>
    <n v="0"/>
    <n v="0"/>
    <n v="27567.136475130566"/>
  </r>
  <r>
    <s v="ST03"/>
    <s v="ST030104"/>
    <s v="Päästmine maismaal ja siseveekogudel"/>
    <x v="0"/>
    <x v="5"/>
    <x v="1"/>
    <n v="0"/>
    <n v="0"/>
    <n v="0"/>
    <n v="0"/>
    <n v="0"/>
    <n v="0"/>
    <n v="-9943.4990318256496"/>
    <n v="0"/>
  </r>
  <r>
    <s v="ST03"/>
    <s v="ST030104"/>
    <s v="Päästmine maismaal ja siseveekogudel"/>
    <x v="0"/>
    <x v="6"/>
    <x v="0"/>
    <n v="0"/>
    <n v="0"/>
    <n v="0"/>
    <n v="0"/>
    <n v="0"/>
    <n v="0"/>
    <n v="0"/>
    <n v="589.78059960956807"/>
  </r>
  <r>
    <s v="ST03"/>
    <s v="ST030104"/>
    <s v="Päästmine maismaal ja siseveekogudel"/>
    <x v="0"/>
    <x v="7"/>
    <x v="0"/>
    <n v="0"/>
    <n v="0"/>
    <n v="0"/>
    <n v="0"/>
    <n v="0"/>
    <n v="0"/>
    <n v="40086.967098205838"/>
    <n v="0"/>
  </r>
  <r>
    <s v="ST03"/>
    <s v="ST030104"/>
    <s v="Päästmine maismaal ja siseveekogudel"/>
    <x v="0"/>
    <x v="7"/>
    <x v="2"/>
    <n v="0"/>
    <n v="0"/>
    <n v="0"/>
    <n v="0"/>
    <n v="0"/>
    <n v="0"/>
    <n v="6775250.4872530755"/>
    <n v="0"/>
  </r>
  <r>
    <s v="ST03"/>
    <s v="ST030104"/>
    <s v="Päästmine maismaal ja siseveekogudel"/>
    <x v="0"/>
    <x v="7"/>
    <x v="1"/>
    <n v="0"/>
    <n v="0"/>
    <n v="0"/>
    <n v="0"/>
    <n v="0"/>
    <n v="0"/>
    <n v="333953.39066720364"/>
    <n v="0"/>
  </r>
  <r>
    <s v="ST03"/>
    <s v="ST030105"/>
    <s v="Abi osutamine Eesti päästepiirkonnas"/>
    <x v="0"/>
    <x v="11"/>
    <x v="3"/>
    <n v="0"/>
    <n v="0"/>
    <n v="0"/>
    <n v="0"/>
    <n v="0"/>
    <n v="0"/>
    <n v="474.39007993752"/>
    <n v="0"/>
  </r>
  <r>
    <s v="ST03"/>
    <s v="ST030105"/>
    <s v="Abi osutamine Eesti päästepiirkonnas"/>
    <x v="0"/>
    <x v="5"/>
    <x v="1"/>
    <n v="0"/>
    <n v="0"/>
    <n v="0"/>
    <n v="0"/>
    <n v="0"/>
    <n v="0"/>
    <n v="15052.635622439655"/>
    <n v="18853.2359081451"/>
  </r>
  <r>
    <s v="ST03"/>
    <s v="ST030105"/>
    <s v="Abi osutamine Eesti päästepiirkonnas"/>
    <x v="0"/>
    <x v="6"/>
    <x v="0"/>
    <n v="0"/>
    <n v="0"/>
    <n v="0"/>
    <n v="0"/>
    <n v="0"/>
    <n v="0"/>
    <n v="0"/>
    <n v="358.48047403824893"/>
  </r>
  <r>
    <s v="ST03"/>
    <s v="ST030105"/>
    <s v="Abi osutamine Eesti päästepiirkonnas"/>
    <x v="0"/>
    <x v="6"/>
    <x v="3"/>
    <n v="0"/>
    <n v="0"/>
    <n v="0"/>
    <n v="0"/>
    <n v="0"/>
    <n v="0"/>
    <n v="912.61755064999977"/>
    <n v="0"/>
  </r>
  <r>
    <s v="ST03"/>
    <s v="ST030105"/>
    <s v="Abi osutamine Eesti päästepiirkonnas"/>
    <x v="0"/>
    <x v="14"/>
    <x v="1"/>
    <n v="0"/>
    <n v="0"/>
    <n v="0"/>
    <n v="0"/>
    <n v="0"/>
    <n v="0"/>
    <n v="111.32082000027371"/>
    <n v="0"/>
  </r>
  <r>
    <s v="ST03"/>
    <s v="ST030105"/>
    <s v="Abi osutamine Eesti päästepiirkonnas"/>
    <x v="0"/>
    <x v="7"/>
    <x v="0"/>
    <n v="0"/>
    <n v="0"/>
    <n v="0"/>
    <n v="0"/>
    <n v="0"/>
    <n v="0"/>
    <n v="24385.322846564402"/>
    <n v="0"/>
  </r>
  <r>
    <s v="ST03"/>
    <s v="ST030105"/>
    <s v="Abi osutamine Eesti päästepiirkonnas"/>
    <x v="0"/>
    <x v="7"/>
    <x v="1"/>
    <n v="0"/>
    <n v="0"/>
    <n v="0"/>
    <n v="0"/>
    <n v="0"/>
    <n v="0"/>
    <n v="18892.06164135873"/>
    <n v="0"/>
  </r>
  <r>
    <s v="ST03"/>
    <s v="ST030105"/>
    <s v="Abi osutamine Eesti päästepiirkonnas"/>
    <x v="0"/>
    <x v="7"/>
    <x v="3"/>
    <n v="0"/>
    <n v="0"/>
    <n v="0"/>
    <n v="0"/>
    <n v="0"/>
    <n v="0"/>
    <n v="1430731.4318330691"/>
    <n v="0"/>
  </r>
  <r>
    <s v="ST03"/>
    <s v="ST030106"/>
    <s v="Süüteomenetlus"/>
    <x v="0"/>
    <x v="9"/>
    <x v="2"/>
    <n v="0"/>
    <n v="0"/>
    <n v="0"/>
    <n v="0"/>
    <n v="0"/>
    <n v="0"/>
    <n v="10.339043261114368"/>
    <n v="0"/>
  </r>
  <r>
    <s v="ST03"/>
    <s v="ST030106"/>
    <s v="Süüteomenetlus"/>
    <x v="0"/>
    <x v="11"/>
    <x v="3"/>
    <n v="0"/>
    <n v="0"/>
    <n v="0"/>
    <n v="0"/>
    <n v="0"/>
    <n v="0"/>
    <n v="3945.2700482387363"/>
    <n v="0"/>
  </r>
  <r>
    <s v="ST03"/>
    <s v="ST030106"/>
    <s v="Süüteomenetlus"/>
    <x v="0"/>
    <x v="13"/>
    <x v="2"/>
    <n v="0"/>
    <n v="0"/>
    <n v="0"/>
    <n v="0"/>
    <n v="0"/>
    <n v="0"/>
    <n v="0"/>
    <n v="211.32280692689494"/>
  </r>
  <r>
    <s v="ST03"/>
    <s v="ST030106"/>
    <s v="Süüteomenetlus"/>
    <x v="0"/>
    <x v="5"/>
    <x v="1"/>
    <n v="0"/>
    <n v="0"/>
    <n v="0"/>
    <n v="0"/>
    <n v="0"/>
    <n v="0"/>
    <n v="-14876.557964831778"/>
    <n v="0"/>
  </r>
  <r>
    <s v="ST03"/>
    <s v="ST030106"/>
    <s v="Süüteomenetlus"/>
    <x v="0"/>
    <x v="6"/>
    <x v="0"/>
    <n v="0"/>
    <n v="0"/>
    <n v="0"/>
    <n v="0"/>
    <n v="0"/>
    <n v="0"/>
    <n v="0"/>
    <n v="85264.854742200681"/>
  </r>
  <r>
    <s v="ST03"/>
    <s v="ST030106"/>
    <s v="Süüteomenetlus"/>
    <x v="0"/>
    <x v="6"/>
    <x v="3"/>
    <n v="0"/>
    <n v="0"/>
    <n v="0"/>
    <n v="0"/>
    <n v="0"/>
    <n v="0"/>
    <n v="5377.39006402"/>
    <n v="0"/>
  </r>
  <r>
    <s v="ST03"/>
    <s v="ST030106"/>
    <s v="Süüteomenetlus"/>
    <x v="0"/>
    <x v="14"/>
    <x v="1"/>
    <n v="0"/>
    <n v="0"/>
    <n v="0"/>
    <n v="0"/>
    <n v="0"/>
    <n v="0"/>
    <n v="655.93245600161254"/>
    <n v="0"/>
  </r>
  <r>
    <s v="ST03"/>
    <s v="ST030106"/>
    <s v="Süüteomenetlus"/>
    <x v="0"/>
    <x v="7"/>
    <x v="0"/>
    <n v="0"/>
    <n v="0"/>
    <n v="0"/>
    <n v="0"/>
    <n v="0"/>
    <n v="0"/>
    <n v="883754.29000652675"/>
    <n v="0"/>
  </r>
  <r>
    <s v="ST03"/>
    <s v="ST030106"/>
    <s v="Süüteomenetlus"/>
    <x v="0"/>
    <x v="7"/>
    <x v="2"/>
    <n v="0"/>
    <n v="0"/>
    <n v="0"/>
    <n v="0"/>
    <n v="0"/>
    <n v="0"/>
    <n v="51937.383916925333"/>
    <n v="0"/>
  </r>
  <r>
    <s v="ST03"/>
    <s v="ST030106"/>
    <s v="Süüteomenetlus"/>
    <x v="0"/>
    <x v="7"/>
    <x v="1"/>
    <n v="0"/>
    <n v="0"/>
    <n v="0"/>
    <n v="0"/>
    <n v="0"/>
    <n v="0"/>
    <n v="117308.55200318675"/>
    <n v="0"/>
  </r>
  <r>
    <s v="ST03"/>
    <s v="ST030106"/>
    <s v="Süüteomenetlus"/>
    <x v="0"/>
    <x v="7"/>
    <x v="3"/>
    <n v="0"/>
    <n v="0"/>
    <n v="0"/>
    <n v="0"/>
    <n v="0"/>
    <n v="0"/>
    <n v="655395.00727210951"/>
    <n v="0"/>
  </r>
  <r>
    <s v="ST04"/>
    <s v="ST040101"/>
    <s v="Põhiseadusliku korra tagamine"/>
    <x v="0"/>
    <x v="9"/>
    <x v="2"/>
    <n v="0"/>
    <n v="0"/>
    <n v="0"/>
    <n v="0"/>
    <n v="0"/>
    <n v="0"/>
    <n v="6.8328675440740021"/>
    <n v="0"/>
  </r>
  <r>
    <s v="ST04"/>
    <s v="ST040101"/>
    <s v="Põhiseadusliku korra tagamine"/>
    <x v="0"/>
    <x v="11"/>
    <x v="3"/>
    <n v="0"/>
    <n v="0"/>
    <n v="0"/>
    <n v="0"/>
    <n v="0"/>
    <n v="0"/>
    <n v="624.34341424902402"/>
    <n v="0"/>
  </r>
  <r>
    <s v="ST04"/>
    <s v="ST040101"/>
    <s v="Põhiseadusliku korra tagamine"/>
    <x v="0"/>
    <x v="13"/>
    <x v="2"/>
    <n v="0"/>
    <n v="0"/>
    <n v="0"/>
    <n v="0"/>
    <n v="0"/>
    <n v="0"/>
    <n v="0"/>
    <n v="139.65902959359173"/>
  </r>
  <r>
    <s v="ST04"/>
    <s v="ST040101"/>
    <s v="Põhiseadusliku korra tagamine"/>
    <x v="0"/>
    <x v="5"/>
    <x v="1"/>
    <n v="0"/>
    <n v="0"/>
    <n v="0"/>
    <n v="0"/>
    <n v="0"/>
    <n v="0"/>
    <n v="11295.573422577007"/>
    <n v="14884.133611693502"/>
  </r>
  <r>
    <s v="ST04"/>
    <s v="ST040101"/>
    <s v="Põhiseadusliku korra tagamine"/>
    <x v="0"/>
    <x v="6"/>
    <x v="0"/>
    <n v="0"/>
    <n v="0"/>
    <n v="0"/>
    <n v="0"/>
    <n v="0"/>
    <n v="0"/>
    <n v="0"/>
    <n v="741.67355067238168"/>
  </r>
  <r>
    <s v="ST04"/>
    <s v="ST040101"/>
    <s v="Põhiseadusliku korra tagamine"/>
    <x v="0"/>
    <x v="6"/>
    <x v="3"/>
    <n v="0"/>
    <n v="0"/>
    <n v="0"/>
    <n v="0"/>
    <n v="0"/>
    <n v="0"/>
    <n v="1548.4650281099998"/>
    <n v="0"/>
  </r>
  <r>
    <s v="ST04"/>
    <s v="ST040101"/>
    <s v="Põhiseadusliku korra tagamine"/>
    <x v="0"/>
    <x v="14"/>
    <x v="1"/>
    <n v="0"/>
    <n v="0"/>
    <n v="0"/>
    <n v="0"/>
    <n v="0"/>
    <n v="0"/>
    <n v="188.88130800046432"/>
    <n v="0"/>
  </r>
  <r>
    <s v="ST04"/>
    <s v="ST040101"/>
    <s v="Põhiseadusliku korra tagamine"/>
    <x v="0"/>
    <x v="14"/>
    <x v="3"/>
    <n v="0"/>
    <n v="0"/>
    <n v="0"/>
    <n v="0"/>
    <n v="0"/>
    <n v="0"/>
    <n v="0"/>
    <n v="50000"/>
  </r>
  <r>
    <s v="ST04"/>
    <s v="ST040101"/>
    <s v="Põhiseadusliku korra tagamine"/>
    <x v="0"/>
    <x v="7"/>
    <x v="0"/>
    <n v="0"/>
    <n v="0"/>
    <n v="0"/>
    <n v="0"/>
    <n v="0"/>
    <n v="0"/>
    <n v="50329.990400030918"/>
    <n v="0"/>
  </r>
  <r>
    <s v="ST04"/>
    <s v="ST040101"/>
    <s v="Põhiseadusliku korra tagamine"/>
    <x v="0"/>
    <x v="7"/>
    <x v="5"/>
    <n v="0"/>
    <n v="0"/>
    <n v="0"/>
    <n v="0"/>
    <n v="0"/>
    <n v="0"/>
    <n v="140"/>
    <n v="0"/>
  </r>
  <r>
    <s v="ST04"/>
    <s v="ST040101"/>
    <s v="Põhiseadusliku korra tagamine"/>
    <x v="0"/>
    <x v="7"/>
    <x v="2"/>
    <n v="0"/>
    <n v="0"/>
    <n v="0"/>
    <n v="0"/>
    <n v="0"/>
    <n v="0"/>
    <n v="334324.38146620349"/>
    <n v="0"/>
  </r>
  <r>
    <s v="ST04"/>
    <s v="ST040101"/>
    <s v="Põhiseadusliku korra tagamine"/>
    <x v="0"/>
    <x v="7"/>
    <x v="1"/>
    <n v="0"/>
    <n v="0"/>
    <n v="0"/>
    <n v="0"/>
    <n v="0"/>
    <n v="0"/>
    <n v="-8002.6850424262602"/>
    <n v="0"/>
  </r>
  <r>
    <s v="ST04"/>
    <s v="ST040101"/>
    <s v="Põhiseadusliku korra tagamine"/>
    <x v="0"/>
    <x v="7"/>
    <x v="3"/>
    <n v="0"/>
    <n v="0"/>
    <n v="0"/>
    <n v="0"/>
    <n v="0"/>
    <n v="0"/>
    <n v="497812.135582224"/>
    <n v="0"/>
  </r>
  <r>
    <s v="ST04"/>
    <s v="ST040102"/>
    <s v="Raske ja organiseeritud kuritegevuse vastane võitlus"/>
    <x v="0"/>
    <x v="11"/>
    <x v="3"/>
    <n v="0"/>
    <n v="0"/>
    <n v="0"/>
    <n v="0"/>
    <n v="0"/>
    <n v="0"/>
    <n v="2555.0259486636633"/>
    <n v="0"/>
  </r>
  <r>
    <s v="ST04"/>
    <s v="ST040102"/>
    <s v="Raske ja organiseeritud kuritegevuse vastane võitlus"/>
    <x v="0"/>
    <x v="5"/>
    <x v="1"/>
    <n v="0"/>
    <n v="0"/>
    <n v="0"/>
    <n v="0"/>
    <n v="0"/>
    <n v="0"/>
    <n v="-10976.927056389059"/>
    <n v="0"/>
  </r>
  <r>
    <s v="ST04"/>
    <s v="ST040102"/>
    <s v="Raske ja organiseeritud kuritegevuse vastane võitlus"/>
    <x v="0"/>
    <x v="6"/>
    <x v="0"/>
    <n v="0"/>
    <n v="0"/>
    <n v="0"/>
    <n v="0"/>
    <n v="0"/>
    <n v="0"/>
    <n v="0"/>
    <n v="1168.5814916214872"/>
  </r>
  <r>
    <s v="ST04"/>
    <s v="ST040102"/>
    <s v="Raske ja organiseeritud kuritegevuse vastane võitlus"/>
    <x v="0"/>
    <x v="6"/>
    <x v="3"/>
    <n v="0"/>
    <n v="0"/>
    <n v="0"/>
    <n v="0"/>
    <n v="0"/>
    <n v="0"/>
    <n v="4241.8623833299998"/>
    <n v="0"/>
  </r>
  <r>
    <s v="ST04"/>
    <s v="ST040102"/>
    <s v="Raske ja organiseeritud kuritegevuse vastane võitlus"/>
    <x v="0"/>
    <x v="14"/>
    <x v="1"/>
    <n v="0"/>
    <n v="0"/>
    <n v="0"/>
    <n v="0"/>
    <n v="0"/>
    <n v="0"/>
    <n v="517.42112400127201"/>
    <n v="0"/>
  </r>
  <r>
    <s v="ST04"/>
    <s v="ST040102"/>
    <s v="Raske ja organiseeritud kuritegevuse vastane võitlus"/>
    <x v="0"/>
    <x v="7"/>
    <x v="0"/>
    <n v="0"/>
    <n v="0"/>
    <n v="0"/>
    <n v="0"/>
    <n v="0"/>
    <n v="0"/>
    <n v="79090.731420694618"/>
    <n v="0"/>
  </r>
  <r>
    <s v="ST04"/>
    <s v="ST040102"/>
    <s v="Raske ja organiseeritud kuritegevuse vastane võitlus"/>
    <x v="0"/>
    <x v="7"/>
    <x v="1"/>
    <n v="0"/>
    <n v="0"/>
    <n v="0"/>
    <n v="0"/>
    <n v="0"/>
    <n v="0"/>
    <n v="223932.04077668689"/>
    <n v="0"/>
  </r>
  <r>
    <s v="ST04"/>
    <s v="ST040102"/>
    <s v="Raske ja organiseeritud kuritegevuse vastane võitlus"/>
    <x v="0"/>
    <x v="7"/>
    <x v="3"/>
    <n v="0"/>
    <n v="0"/>
    <n v="0"/>
    <n v="0"/>
    <n v="0"/>
    <n v="0"/>
    <n v="1515983.6745313364"/>
    <n v="0"/>
  </r>
  <r>
    <s v="ST04"/>
    <s v="ST040103"/>
    <s v="Elanikkonnakaitse, kriisideks valmisolek ja nende lahendamine"/>
    <x v="0"/>
    <x v="9"/>
    <x v="2"/>
    <n v="0"/>
    <n v="0"/>
    <n v="0"/>
    <n v="0"/>
    <n v="0"/>
    <n v="0"/>
    <n v="65.988867397416371"/>
    <n v="0"/>
  </r>
  <r>
    <s v="ST04"/>
    <s v="ST040103"/>
    <s v="Elanikkonnakaitse, kriisideks valmisolek ja nende lahendamine"/>
    <x v="0"/>
    <x v="13"/>
    <x v="2"/>
    <n v="0"/>
    <n v="0"/>
    <n v="0"/>
    <n v="0"/>
    <n v="0"/>
    <n v="0"/>
    <n v="0"/>
    <n v="1348.7662573960124"/>
  </r>
  <r>
    <s v="ST04"/>
    <s v="ST040103"/>
    <s v="Elanikkonnakaitse, kriisideks valmisolek ja nende lahendamine"/>
    <x v="0"/>
    <x v="5"/>
    <x v="2"/>
    <n v="0"/>
    <n v="0"/>
    <n v="0"/>
    <n v="0"/>
    <n v="0"/>
    <n v="0"/>
    <n v="0"/>
    <n v="573659.929999999"/>
  </r>
  <r>
    <s v="ST04"/>
    <s v="ST040103"/>
    <s v="Elanikkonnakaitse, kriisideks valmisolek ja nende lahendamine"/>
    <x v="0"/>
    <x v="5"/>
    <x v="1"/>
    <n v="0"/>
    <n v="0"/>
    <n v="0"/>
    <n v="0"/>
    <n v="0"/>
    <n v="0"/>
    <n v="125174.66619837959"/>
    <n v="139425.88726515893"/>
  </r>
  <r>
    <s v="ST04"/>
    <s v="ST040103"/>
    <s v="Elanikkonnakaitse, kriisideks valmisolek ja nende lahendamine"/>
    <x v="0"/>
    <x v="5"/>
    <x v="4"/>
    <n v="0"/>
    <n v="0"/>
    <n v="0"/>
    <n v="0"/>
    <n v="0"/>
    <n v="0"/>
    <n v="15.893162999999999"/>
    <n v="0"/>
  </r>
  <r>
    <s v="ST04"/>
    <s v="ST040103"/>
    <s v="Elanikkonnakaitse, kriisideks valmisolek ja nende lahendamine"/>
    <x v="0"/>
    <x v="6"/>
    <x v="0"/>
    <n v="0"/>
    <n v="0"/>
    <n v="0"/>
    <n v="0"/>
    <n v="0"/>
    <n v="0"/>
    <n v="0"/>
    <n v="691.10349609414664"/>
  </r>
  <r>
    <s v="ST04"/>
    <s v="ST040103"/>
    <s v="Elanikkonnakaitse, kriisideks valmisolek ja nende lahendamine"/>
    <x v="0"/>
    <x v="14"/>
    <x v="4"/>
    <n v="0"/>
    <n v="0"/>
    <n v="0"/>
    <n v="0"/>
    <n v="0"/>
    <n v="0"/>
    <n v="0"/>
    <n v="471.27977999999996"/>
  </r>
  <r>
    <s v="ST04"/>
    <s v="ST040103"/>
    <s v="Elanikkonnakaitse, kriisideks valmisolek ja nende lahendamine"/>
    <x v="0"/>
    <x v="7"/>
    <x v="0"/>
    <n v="0"/>
    <n v="0"/>
    <n v="0"/>
    <n v="0"/>
    <n v="0"/>
    <n v="0"/>
    <n v="47988.999756238052"/>
    <n v="0"/>
  </r>
  <r>
    <s v="ST04"/>
    <s v="ST040103"/>
    <s v="Elanikkonnakaitse, kriisideks valmisolek ja nende lahendamine"/>
    <x v="0"/>
    <x v="7"/>
    <x v="2"/>
    <n v="0"/>
    <n v="0"/>
    <n v="0"/>
    <n v="0"/>
    <n v="0"/>
    <n v="0"/>
    <n v="331489.96998135094"/>
    <n v="0"/>
  </r>
  <r>
    <s v="ST04"/>
    <s v="ST040103"/>
    <s v="Elanikkonnakaitse, kriisideks valmisolek ja nende lahendamine"/>
    <x v="0"/>
    <x v="7"/>
    <x v="1"/>
    <n v="0"/>
    <n v="0"/>
    <n v="0"/>
    <n v="0"/>
    <n v="0"/>
    <n v="0"/>
    <n v="1616030.2434202989"/>
    <n v="0"/>
  </r>
  <r>
    <s v="ST04"/>
    <s v="ST040103"/>
    <s v="Elanikkonnakaitse, kriisideks valmisolek ja nende lahendamine"/>
    <x v="0"/>
    <x v="7"/>
    <x v="4"/>
    <n v="0"/>
    <n v="0"/>
    <n v="0"/>
    <n v="0"/>
    <n v="0"/>
    <n v="0"/>
    <n v="6747.6792077999999"/>
    <n v="0"/>
  </r>
  <r>
    <s v="ST04"/>
    <s v="ST040104"/>
    <s v="Piirihaldus"/>
    <x v="0"/>
    <x v="11"/>
    <x v="3"/>
    <n v="0"/>
    <n v="0"/>
    <n v="0"/>
    <n v="0"/>
    <n v="0"/>
    <n v="0"/>
    <n v="3410.0574930951038"/>
    <n v="0"/>
  </r>
  <r>
    <s v="ST04"/>
    <s v="ST040104"/>
    <s v="Piirihaldus"/>
    <x v="0"/>
    <x v="5"/>
    <x v="1"/>
    <n v="0"/>
    <n v="0"/>
    <n v="0"/>
    <n v="0"/>
    <n v="0"/>
    <n v="0"/>
    <n v="-4314.0131348102423"/>
    <n v="17860.960334032199"/>
  </r>
  <r>
    <s v="ST04"/>
    <s v="ST040104"/>
    <s v="Piirihaldus"/>
    <x v="0"/>
    <x v="6"/>
    <x v="0"/>
    <n v="0"/>
    <n v="0"/>
    <n v="0"/>
    <n v="0"/>
    <n v="0"/>
    <n v="0"/>
    <n v="0"/>
    <n v="1076.5013736918511"/>
  </r>
  <r>
    <s v="ST04"/>
    <s v="ST040104"/>
    <s v="Piirihaldus"/>
    <x v="0"/>
    <x v="6"/>
    <x v="3"/>
    <n v="0"/>
    <n v="0"/>
    <n v="0"/>
    <n v="0"/>
    <n v="0"/>
    <n v="0"/>
    <n v="5490.0790720099994"/>
    <n v="0"/>
  </r>
  <r>
    <s v="ST04"/>
    <s v="ST040104"/>
    <s v="Piirihaldus"/>
    <x v="0"/>
    <x v="19"/>
    <x v="1"/>
    <n v="0"/>
    <n v="0"/>
    <n v="0"/>
    <n v="0"/>
    <n v="0"/>
    <n v="0"/>
    <n v="1422.6041700009998"/>
    <n v="10500.0000000003"/>
  </r>
  <r>
    <s v="ST04"/>
    <s v="ST040104"/>
    <s v="Piirihaldus"/>
    <x v="0"/>
    <x v="14"/>
    <x v="1"/>
    <n v="0"/>
    <n v="0"/>
    <n v="0"/>
    <n v="0"/>
    <n v="0"/>
    <n v="0"/>
    <n v="669.67009200164625"/>
    <n v="0"/>
  </r>
  <r>
    <s v="ST04"/>
    <s v="ST040104"/>
    <s v="Piirihaldus"/>
    <x v="0"/>
    <x v="14"/>
    <x v="3"/>
    <n v="0"/>
    <n v="0"/>
    <n v="0"/>
    <n v="0"/>
    <n v="0"/>
    <n v="0"/>
    <n v="19531.937642199999"/>
    <n v="175400"/>
  </r>
  <r>
    <s v="ST04"/>
    <s v="ST040104"/>
    <s v="Piirihaldus"/>
    <x v="0"/>
    <x v="7"/>
    <x v="0"/>
    <n v="0"/>
    <n v="0"/>
    <n v="0"/>
    <n v="0"/>
    <n v="0"/>
    <n v="0"/>
    <n v="73065.071184139524"/>
    <n v="0"/>
  </r>
  <r>
    <s v="ST04"/>
    <s v="ST040104"/>
    <s v="Piirihaldus"/>
    <x v="0"/>
    <x v="7"/>
    <x v="1"/>
    <n v="0"/>
    <n v="0"/>
    <n v="0"/>
    <n v="0"/>
    <n v="0"/>
    <n v="0"/>
    <n v="125236.95585054225"/>
    <n v="0"/>
  </r>
  <r>
    <s v="ST04"/>
    <s v="ST040104"/>
    <s v="Piirihaldus"/>
    <x v="0"/>
    <x v="7"/>
    <x v="3"/>
    <n v="0"/>
    <n v="0"/>
    <n v="0"/>
    <n v="0"/>
    <n v="0"/>
    <n v="0"/>
    <n v="1736564.9537277187"/>
    <n v="0"/>
  </r>
  <r>
    <s v="ST05"/>
    <s v="ST050101"/>
    <s v="Rände- ja kodakondsuspoliitika kujundamine ning elluviimine"/>
    <x v="0"/>
    <x v="11"/>
    <x v="3"/>
    <n v="0"/>
    <n v="0"/>
    <n v="0"/>
    <n v="0"/>
    <n v="0"/>
    <n v="0"/>
    <n v="515.52335872191998"/>
    <n v="0"/>
  </r>
  <r>
    <s v="ST05"/>
    <s v="ST050101"/>
    <s v="Rände- ja kodakondsuspoliitika kujundamine ning elluviimine"/>
    <x v="0"/>
    <x v="5"/>
    <x v="1"/>
    <n v="0"/>
    <n v="0"/>
    <n v="0"/>
    <n v="0"/>
    <n v="0"/>
    <n v="0"/>
    <n v="-11921.039408243161"/>
    <n v="7442.0668058467518"/>
  </r>
  <r>
    <s v="ST05"/>
    <s v="ST050101"/>
    <s v="Rände- ja kodakondsuspoliitika kujundamine ning elluviimine"/>
    <x v="0"/>
    <x v="6"/>
    <x v="0"/>
    <n v="0"/>
    <n v="0"/>
    <n v="0"/>
    <n v="0"/>
    <n v="0"/>
    <n v="0"/>
    <n v="0"/>
    <n v="1659.9093103466475"/>
  </r>
  <r>
    <s v="ST05"/>
    <s v="ST050101"/>
    <s v="Rände- ja kodakondsuspoliitika kujundamine ning elluviimine"/>
    <x v="0"/>
    <x v="6"/>
    <x v="3"/>
    <n v="0"/>
    <n v="0"/>
    <n v="0"/>
    <n v="0"/>
    <n v="0"/>
    <n v="0"/>
    <n v="534.93095239999991"/>
    <n v="0"/>
  </r>
  <r>
    <s v="ST05"/>
    <s v="ST050101"/>
    <s v="Rände- ja kodakondsuspoliitika kujundamine ning elluviimine"/>
    <x v="0"/>
    <x v="19"/>
    <x v="1"/>
    <n v="0"/>
    <n v="0"/>
    <n v="0"/>
    <n v="0"/>
    <n v="0"/>
    <n v="0"/>
    <n v="4979.1145950034988"/>
    <n v="36750.000000001048"/>
  </r>
  <r>
    <s v="ST05"/>
    <s v="ST050101"/>
    <s v="Rände- ja kodakondsuspoliitika kujundamine ning elluviimine"/>
    <x v="0"/>
    <x v="14"/>
    <x v="1"/>
    <n v="0"/>
    <n v="0"/>
    <n v="0"/>
    <n v="0"/>
    <n v="0"/>
    <n v="0"/>
    <n v="65.250720000160413"/>
    <n v="0"/>
  </r>
  <r>
    <s v="ST05"/>
    <s v="ST050101"/>
    <s v="Rände- ja kodakondsuspoliitika kujundamine ning elluviimine"/>
    <x v="0"/>
    <x v="14"/>
    <x v="3"/>
    <n v="0"/>
    <n v="0"/>
    <n v="0"/>
    <n v="0"/>
    <n v="0"/>
    <n v="0"/>
    <n v="-3780.0001000000002"/>
    <n v="200000"/>
  </r>
  <r>
    <s v="ST05"/>
    <s v="ST050101"/>
    <s v="Rände- ja kodakondsuspoliitika kujundamine ning elluviimine"/>
    <x v="0"/>
    <x v="7"/>
    <x v="0"/>
    <n v="0"/>
    <n v="0"/>
    <n v="0"/>
    <n v="0"/>
    <n v="0"/>
    <n v="0"/>
    <n v="464145.99833105423"/>
    <n v="0"/>
  </r>
  <r>
    <s v="ST05"/>
    <s v="ST050101"/>
    <s v="Rände- ja kodakondsuspoliitika kujundamine ning elluviimine"/>
    <x v="0"/>
    <x v="7"/>
    <x v="1"/>
    <n v="0"/>
    <n v="0"/>
    <n v="0"/>
    <n v="0"/>
    <n v="0"/>
    <n v="0"/>
    <n v="-14801.082034461831"/>
    <n v="0"/>
  </r>
  <r>
    <s v="ST05"/>
    <s v="ST050101"/>
    <s v="Rände- ja kodakondsuspoliitika kujundamine ning elluviimine"/>
    <x v="0"/>
    <x v="7"/>
    <x v="3"/>
    <n v="0"/>
    <n v="0"/>
    <n v="0"/>
    <n v="0"/>
    <n v="0"/>
    <n v="0"/>
    <n v="317777.12261792133"/>
    <n v="0"/>
  </r>
  <r>
    <s v="ST05"/>
    <s v="ST050102"/>
    <s v="Migratsioonijärelevalve"/>
    <x v="0"/>
    <x v="11"/>
    <x v="3"/>
    <n v="0"/>
    <n v="0"/>
    <n v="0"/>
    <n v="0"/>
    <n v="0"/>
    <n v="0"/>
    <n v="1098.9657111527522"/>
    <n v="0"/>
  </r>
  <r>
    <s v="ST05"/>
    <s v="ST050102"/>
    <s v="Migratsioonijärelevalve"/>
    <x v="0"/>
    <x v="5"/>
    <x v="1"/>
    <n v="0"/>
    <n v="0"/>
    <n v="0"/>
    <n v="0"/>
    <n v="0"/>
    <n v="0"/>
    <n v="723.8138915790596"/>
    <n v="7442.0668058467509"/>
  </r>
  <r>
    <s v="ST05"/>
    <s v="ST050102"/>
    <s v="Migratsioonijärelevalve"/>
    <x v="0"/>
    <x v="6"/>
    <x v="0"/>
    <n v="0"/>
    <n v="0"/>
    <n v="0"/>
    <n v="0"/>
    <n v="0"/>
    <n v="0"/>
    <n v="0"/>
    <n v="62.384920120702567"/>
  </r>
  <r>
    <s v="ST05"/>
    <s v="ST050102"/>
    <s v="Migratsioonijärelevalve"/>
    <x v="0"/>
    <x v="6"/>
    <x v="3"/>
    <n v="0"/>
    <n v="0"/>
    <n v="0"/>
    <n v="0"/>
    <n v="0"/>
    <n v="0"/>
    <n v="731.99497969000004"/>
    <n v="0"/>
  </r>
  <r>
    <s v="ST05"/>
    <s v="ST050102"/>
    <s v="Migratsioonijärelevalve"/>
    <x v="0"/>
    <x v="19"/>
    <x v="1"/>
    <n v="0"/>
    <n v="0"/>
    <n v="0"/>
    <n v="0"/>
    <n v="0"/>
    <n v="0"/>
    <n v="1422.6041700010001"/>
    <n v="10500.0000000003"/>
  </r>
  <r>
    <s v="ST05"/>
    <s v="ST050102"/>
    <s v="Migratsioonijärelevalve"/>
    <x v="0"/>
    <x v="14"/>
    <x v="1"/>
    <n v="0"/>
    <n v="0"/>
    <n v="0"/>
    <n v="0"/>
    <n v="0"/>
    <n v="0"/>
    <n v="89.288532000219519"/>
    <n v="0"/>
  </r>
  <r>
    <s v="ST05"/>
    <s v="ST050102"/>
    <s v="Migratsioonijärelevalve"/>
    <x v="0"/>
    <x v="14"/>
    <x v="3"/>
    <n v="0"/>
    <n v="0"/>
    <n v="0"/>
    <n v="0"/>
    <n v="0"/>
    <n v="0"/>
    <n v="24453.896842800001"/>
    <n v="219600"/>
  </r>
  <r>
    <s v="ST05"/>
    <s v="ST050102"/>
    <s v="Migratsioonijärelevalve"/>
    <x v="0"/>
    <x v="7"/>
    <x v="0"/>
    <n v="0"/>
    <n v="0"/>
    <n v="0"/>
    <n v="0"/>
    <n v="0"/>
    <n v="0"/>
    <n v="4300.9766597414527"/>
    <n v="0"/>
  </r>
  <r>
    <s v="ST05"/>
    <s v="ST050102"/>
    <s v="Migratsioonijärelevalve"/>
    <x v="0"/>
    <x v="7"/>
    <x v="1"/>
    <n v="0"/>
    <n v="0"/>
    <n v="0"/>
    <n v="0"/>
    <n v="0"/>
    <n v="0"/>
    <n v="10793.712304878318"/>
    <n v="0"/>
  </r>
  <r>
    <s v="ST05"/>
    <s v="ST050102"/>
    <s v="Migratsioonijärelevalve"/>
    <x v="0"/>
    <x v="7"/>
    <x v="3"/>
    <n v="0"/>
    <n v="0"/>
    <n v="0"/>
    <n v="0"/>
    <n v="0"/>
    <n v="0"/>
    <n v="240870.31885643123"/>
    <n v="0"/>
  </r>
  <r>
    <s v="ST05"/>
    <s v="ST050103"/>
    <s v="Isikute tõsikindel tuvastamine ja dokumentide väljaandmine"/>
    <x v="0"/>
    <x v="11"/>
    <x v="3"/>
    <n v="0"/>
    <n v="0"/>
    <n v="0"/>
    <n v="0"/>
    <n v="0"/>
    <n v="0"/>
    <n v="1175.8985616930879"/>
    <n v="0"/>
  </r>
  <r>
    <s v="ST05"/>
    <s v="ST050103"/>
    <s v="Isikute tõsikindel tuvastamine ja dokumentide väljaandmine"/>
    <x v="0"/>
    <x v="5"/>
    <x v="1"/>
    <n v="0"/>
    <n v="0"/>
    <n v="0"/>
    <n v="0"/>
    <n v="0"/>
    <n v="0"/>
    <n v="-27570.923267266524"/>
    <n v="0"/>
  </r>
  <r>
    <s v="ST05"/>
    <s v="ST050103"/>
    <s v="Isikute tõsikindel tuvastamine ja dokumentide väljaandmine"/>
    <x v="0"/>
    <x v="6"/>
    <x v="0"/>
    <n v="0"/>
    <n v="0"/>
    <n v="0"/>
    <n v="0"/>
    <n v="0"/>
    <n v="0"/>
    <n v="0"/>
    <n v="387.96178638527095"/>
  </r>
  <r>
    <s v="ST05"/>
    <s v="ST050103"/>
    <s v="Isikute tõsikindel tuvastamine ja dokumentide väljaandmine"/>
    <x v="0"/>
    <x v="6"/>
    <x v="3"/>
    <n v="0"/>
    <n v="0"/>
    <n v="0"/>
    <n v="0"/>
    <n v="0"/>
    <n v="0"/>
    <n v="1167.44344886"/>
    <n v="0"/>
  </r>
  <r>
    <s v="ST05"/>
    <s v="ST050103"/>
    <s v="Isikute tõsikindel tuvastamine ja dokumentide väljaandmine"/>
    <x v="0"/>
    <x v="19"/>
    <x v="1"/>
    <n v="0"/>
    <n v="0"/>
    <n v="0"/>
    <n v="0"/>
    <n v="0"/>
    <n v="0"/>
    <n v="86581.816065034523"/>
    <n v="642250.00000001839"/>
  </r>
  <r>
    <s v="ST05"/>
    <s v="ST050103"/>
    <s v="Isikute tõsikindel tuvastamine ja dokumentide väljaandmine"/>
    <x v="0"/>
    <x v="19"/>
    <x v="3"/>
    <n v="0"/>
    <n v="0"/>
    <n v="0"/>
    <n v="0"/>
    <n v="0"/>
    <n v="0"/>
    <n v="198.60000000000599"/>
    <n v="0"/>
  </r>
  <r>
    <s v="ST05"/>
    <s v="ST050103"/>
    <s v="Isikute tõsikindel tuvastamine ja dokumentide väljaandmine"/>
    <x v="0"/>
    <x v="14"/>
    <x v="1"/>
    <n v="0"/>
    <n v="0"/>
    <n v="0"/>
    <n v="0"/>
    <n v="0"/>
    <n v="0"/>
    <n v="142.40440800035003"/>
    <n v="0"/>
  </r>
  <r>
    <s v="ST05"/>
    <s v="ST050103"/>
    <s v="Isikute tõsikindel tuvastamine ja dokumentide väljaandmine"/>
    <x v="0"/>
    <x v="7"/>
    <x v="0"/>
    <n v="0"/>
    <n v="0"/>
    <n v="0"/>
    <n v="0"/>
    <n v="0"/>
    <n v="0"/>
    <n v="26248.041544216245"/>
    <n v="0"/>
  </r>
  <r>
    <s v="ST05"/>
    <s v="ST050103"/>
    <s v="Isikute tõsikindel tuvastamine ja dokumentide väljaandmine"/>
    <x v="0"/>
    <x v="7"/>
    <x v="1"/>
    <n v="0"/>
    <n v="0"/>
    <n v="0"/>
    <n v="0"/>
    <n v="0"/>
    <n v="0"/>
    <n v="177310.20212117425"/>
    <n v="0"/>
  </r>
  <r>
    <s v="ST05"/>
    <s v="ST050103"/>
    <s v="Isikute tõsikindel tuvastamine ja dokumentide väljaandmine"/>
    <x v="0"/>
    <x v="7"/>
    <x v="3"/>
    <n v="0"/>
    <n v="0"/>
    <n v="0"/>
    <n v="0"/>
    <n v="0"/>
    <n v="0"/>
    <n v="459130.22615330922"/>
    <n v="0"/>
  </r>
  <r>
    <s v="ST06"/>
    <s v="ST060101"/>
    <s v="Tasemeõpe ja täienduskoolitus Sisekaitseakadeemias"/>
    <x v="0"/>
    <x v="9"/>
    <x v="6"/>
    <n v="0"/>
    <n v="0"/>
    <n v="0"/>
    <n v="0"/>
    <n v="0"/>
    <n v="0"/>
    <n v="28.999999999999996"/>
    <n v="0"/>
  </r>
  <r>
    <s v="ST06"/>
    <s v="ST060101"/>
    <s v="Tasemeõpe ja täienduskoolitus Sisekaitseakadeemias"/>
    <x v="0"/>
    <x v="5"/>
    <x v="1"/>
    <n v="0"/>
    <n v="0"/>
    <n v="0"/>
    <n v="0"/>
    <n v="0"/>
    <n v="0"/>
    <n v="16555.120964135182"/>
    <n v="20558.455114825967"/>
  </r>
  <r>
    <s v="ST06"/>
    <s v="ST060101"/>
    <s v="Tasemeõpe ja täienduskoolitus Sisekaitseakadeemias"/>
    <x v="0"/>
    <x v="5"/>
    <x v="6"/>
    <n v="0"/>
    <n v="0"/>
    <n v="0"/>
    <n v="0"/>
    <n v="0"/>
    <n v="0"/>
    <n v="0"/>
    <n v="29302.04"/>
  </r>
  <r>
    <s v="ST06"/>
    <s v="ST060101"/>
    <s v="Tasemeõpe ja täienduskoolitus Sisekaitseakadeemias"/>
    <x v="0"/>
    <x v="6"/>
    <x v="0"/>
    <n v="0"/>
    <n v="0"/>
    <n v="0"/>
    <n v="0"/>
    <n v="0"/>
    <n v="0"/>
    <n v="0"/>
    <n v="391.66640246077043"/>
  </r>
  <r>
    <s v="ST06"/>
    <s v="ST060101"/>
    <s v="Tasemeõpe ja täienduskoolitus Sisekaitseakadeemias"/>
    <x v="0"/>
    <x v="7"/>
    <x v="0"/>
    <n v="0"/>
    <n v="0"/>
    <n v="0"/>
    <n v="0"/>
    <n v="0"/>
    <n v="0"/>
    <n v="28136.189288823905"/>
    <n v="0"/>
  </r>
  <r>
    <s v="ST06"/>
    <s v="ST060101"/>
    <s v="Tasemeõpe ja täienduskoolitus Sisekaitseakadeemias"/>
    <x v="0"/>
    <x v="7"/>
    <x v="1"/>
    <n v="0"/>
    <n v="0"/>
    <n v="0"/>
    <n v="0"/>
    <n v="0"/>
    <n v="0"/>
    <n v="-88324.6335958524"/>
    <n v="0"/>
  </r>
  <r>
    <s v="ST06"/>
    <s v="ST060102"/>
    <s v="Sisekaitseakadeemia teadus-, arendus- ja innovatsioonitegevus"/>
    <x v="0"/>
    <x v="5"/>
    <x v="1"/>
    <n v="0"/>
    <n v="0"/>
    <n v="0"/>
    <n v="0"/>
    <n v="0"/>
    <n v="0"/>
    <n v="-201.45758045778996"/>
    <n v="109.60334029229385"/>
  </r>
  <r>
    <s v="ST06"/>
    <s v="ST060102"/>
    <s v="Sisekaitseakadeemia teadus-, arendus- ja innovatsioonitegevus"/>
    <x v="0"/>
    <x v="6"/>
    <x v="0"/>
    <n v="0"/>
    <n v="0"/>
    <n v="0"/>
    <n v="0"/>
    <n v="0"/>
    <n v="0"/>
    <n v="0"/>
    <n v="602.37938926533525"/>
  </r>
  <r>
    <s v="ST06"/>
    <s v="ST060102"/>
    <s v="Sisekaitseakadeemia teadus-, arendus- ja innovatsioonitegevus"/>
    <x v="0"/>
    <x v="7"/>
    <x v="0"/>
    <n v="0"/>
    <n v="0"/>
    <n v="0"/>
    <n v="0"/>
    <n v="0"/>
    <n v="0"/>
    <n v="309041.4570793162"/>
    <n v="0"/>
  </r>
  <r>
    <s v="ST06"/>
    <s v="ST060102"/>
    <s v="Sisekaitseakadeemia teadus-, arendus- ja innovatsioonitegevus"/>
    <x v="0"/>
    <x v="7"/>
    <x v="1"/>
    <n v="0"/>
    <n v="0"/>
    <n v="0"/>
    <n v="0"/>
    <n v="0"/>
    <n v="0"/>
    <n v="-9722.5405906358174"/>
    <n v="0"/>
  </r>
  <r>
    <s v="ST06"/>
    <s v="ST060102"/>
    <s v="Sisekaitseakadeemia teadus-, arendus- ja innovatsioonitegevus"/>
    <x v="0"/>
    <x v="7"/>
    <x v="6"/>
    <n v="0"/>
    <n v="0"/>
    <n v="0"/>
    <n v="0"/>
    <n v="0"/>
    <n v="0"/>
    <n v="426686.92"/>
    <n v="0"/>
  </r>
  <r>
    <s v="ST06"/>
    <s v="ST060103"/>
    <s v="IKT-teenuste pakkumine SIMi valitsemisalast väljapoole"/>
    <x v="0"/>
    <x v="5"/>
    <x v="1"/>
    <n v="0"/>
    <n v="0"/>
    <n v="0"/>
    <n v="0"/>
    <n v="0"/>
    <n v="0"/>
    <n v="-3858.9825000000001"/>
    <n v="0"/>
  </r>
  <r>
    <s v="ST06"/>
    <s v="ST060103"/>
    <s v="IKT-teenuste pakkumine SIMi valitsemisalast väljapoole"/>
    <x v="0"/>
    <x v="7"/>
    <x v="1"/>
    <n v="0"/>
    <n v="0"/>
    <n v="0"/>
    <n v="0"/>
    <n v="0"/>
    <n v="0"/>
    <n v="111452.09523409918"/>
    <n v="0"/>
  </r>
  <r>
    <m/>
    <m/>
    <m/>
    <x v="1"/>
    <x v="21"/>
    <x v="0"/>
    <n v="242709.9875939927"/>
    <n v="1260201.9996999998"/>
    <n v="1502911.9872939924"/>
    <n v="41683.999999999993"/>
    <n v="1461227.9872939924"/>
    <n v="1461227.9872939924"/>
    <n v="1461227.0000000009"/>
    <n v="0"/>
  </r>
  <r>
    <m/>
    <m/>
    <m/>
    <x v="1"/>
    <x v="21"/>
    <x v="2"/>
    <n v="0"/>
    <n v="2"/>
    <n v="2"/>
    <n v="0"/>
    <n v="2"/>
    <n v="2"/>
    <n v="0"/>
    <n v="0"/>
  </r>
  <r>
    <m/>
    <m/>
    <m/>
    <x v="1"/>
    <x v="21"/>
    <x v="1"/>
    <n v="1669779.8557374538"/>
    <n v="2042691.0000002002"/>
    <n v="3712470.855737654"/>
    <n v="2598454.1533044046"/>
    <n v="1114016.7024332494"/>
    <n v="1114016.7024332494"/>
    <n v="1114016.8699977207"/>
    <n v="0"/>
  </r>
  <r>
    <m/>
    <m/>
    <m/>
    <x v="1"/>
    <x v="21"/>
    <x v="3"/>
    <n v="435330.35880000005"/>
    <n v="10404.20000000001"/>
    <n v="445734.55880000006"/>
    <n v="143150"/>
    <n v="302584.55880000006"/>
    <n v="302584.55880000006"/>
    <n v="6131"/>
    <n v="170000.00000000003"/>
  </r>
  <r>
    <m/>
    <m/>
    <m/>
    <x v="1"/>
    <x v="22"/>
    <x v="1"/>
    <n v="722999.99890015007"/>
    <n v="214630.00000005"/>
    <n v="937629.99890020001"/>
    <n v="728825.69000077993"/>
    <n v="208804.30889942008"/>
    <n v="208804.30889942008"/>
    <n v="208804.30929950019"/>
    <n v="0"/>
  </r>
  <r>
    <m/>
    <m/>
    <m/>
    <x v="1"/>
    <x v="23"/>
    <x v="0"/>
    <n v="0"/>
    <n v="0"/>
    <n v="0"/>
    <n v="0"/>
    <n v="0"/>
    <n v="0"/>
    <n v="80520"/>
    <n v="0"/>
  </r>
  <r>
    <m/>
    <m/>
    <m/>
    <x v="1"/>
    <x v="23"/>
    <x v="2"/>
    <n v="2074890.9997900003"/>
    <n v="6097015.9999999991"/>
    <n v="8171906.9997899998"/>
    <n v="6016495.4400000004"/>
    <n v="2155411.5597899994"/>
    <n v="2155411.5597899994"/>
    <n v="2074892.0000000005"/>
    <n v="0"/>
  </r>
  <r>
    <m/>
    <m/>
    <m/>
    <x v="1"/>
    <x v="23"/>
    <x v="6"/>
    <n v="50000"/>
    <n v="0"/>
    <n v="50000"/>
    <n v="50000"/>
    <n v="0"/>
    <n v="0"/>
    <n v="0"/>
    <n v="0"/>
  </r>
  <r>
    <m/>
    <m/>
    <m/>
    <x v="1"/>
    <x v="23"/>
    <x v="3"/>
    <n v="8536521.335966669"/>
    <n v="1202948.3999999997"/>
    <n v="9739469.7359666694"/>
    <n v="4932626.9495000001"/>
    <n v="4806842.7864666693"/>
    <n v="4806842.7864666693"/>
    <n v="4806839.0499000009"/>
    <n v="0"/>
  </r>
  <r>
    <m/>
    <m/>
    <m/>
    <x v="1"/>
    <x v="24"/>
    <x v="3"/>
    <n v="26848.929800000005"/>
    <n v="22814"/>
    <n v="49662.929800000005"/>
    <n v="49662.929999999993"/>
    <n v="-1.9999998767161742E-4"/>
    <n v="-1.9999998767161742E-4"/>
    <n v="0"/>
    <n v="0"/>
  </r>
  <r>
    <m/>
    <m/>
    <m/>
    <x v="1"/>
    <x v="25"/>
    <x v="3"/>
    <n v="-9.9999590020161122E-5"/>
    <n v="-9.9999571830267087E-5"/>
    <n v="-1.9999916185042821E-4"/>
    <n v="0"/>
    <n v="-1.9999916185042821E-4"/>
    <n v="-1.9999916185042821E-4"/>
    <n v="0"/>
    <n v="0"/>
  </r>
  <r>
    <m/>
    <m/>
    <m/>
    <x v="1"/>
    <x v="26"/>
    <x v="0"/>
    <n v="34475.999689999735"/>
    <n v="-9.9999990197829902E-5"/>
    <n v="34475.999589999745"/>
    <n v="0"/>
    <n v="34475.999589999745"/>
    <n v="34475.999589999745"/>
    <n v="34476"/>
    <n v="0"/>
  </r>
  <r>
    <m/>
    <m/>
    <m/>
    <x v="1"/>
    <x v="26"/>
    <x v="2"/>
    <n v="2667026.9999000011"/>
    <n v="1176661.9400899897"/>
    <n v="3843688.9399899906"/>
    <n v="1981397.1688999997"/>
    <n v="1862291.7710899909"/>
    <n v="1862291.7710899909"/>
    <n v="0"/>
    <n v="1862291.83"/>
  </r>
  <r>
    <m/>
    <m/>
    <m/>
    <x v="1"/>
    <x v="26"/>
    <x v="6"/>
    <n v="400837"/>
    <n v="15368.91"/>
    <n v="416205.91"/>
    <n v="416205.99979999999"/>
    <n v="-8.9800000016111881E-2"/>
    <n v="-8.9800000016111881E-2"/>
    <n v="0"/>
    <n v="0"/>
  </r>
  <r>
    <m/>
    <m/>
    <m/>
    <x v="1"/>
    <x v="26"/>
    <x v="3"/>
    <n v="3256969.2551999991"/>
    <n v="36951.510000000009"/>
    <n v="3293920.7651999993"/>
    <n v="1711911.9298999999"/>
    <n v="1582008.8352999995"/>
    <n v="1582008.8352999995"/>
    <n v="382008.06999999989"/>
    <n v="1200000.0000000002"/>
  </r>
  <r>
    <m/>
    <m/>
    <m/>
    <x v="1"/>
    <x v="27"/>
    <x v="6"/>
    <n v="291595.69"/>
    <n v="0"/>
    <n v="291595.69"/>
    <n v="291595.99990000005"/>
    <n v="-0.30990000005112961"/>
    <n v="-0.30990000005112961"/>
    <n v="0"/>
    <n v="0"/>
  </r>
  <r>
    <m/>
    <m/>
    <m/>
    <x v="1"/>
    <x v="28"/>
    <x v="3"/>
    <n v="4299999.9998000003"/>
    <n v="0"/>
    <n v="4299999.9998000003"/>
    <n v="4299999.9998000003"/>
    <n v="0"/>
    <n v="0"/>
    <n v="0"/>
    <n v="0"/>
  </r>
  <r>
    <m/>
    <m/>
    <m/>
    <x v="1"/>
    <x v="29"/>
    <x v="6"/>
    <n v="591060.99980000011"/>
    <n v="0"/>
    <n v="591060.99980000011"/>
    <n v="508367.24899999995"/>
    <n v="82693.750800000154"/>
    <n v="82693.750800000154"/>
    <n v="0"/>
    <n v="82693.75"/>
  </r>
  <r>
    <m/>
    <m/>
    <m/>
    <x v="1"/>
    <x v="30"/>
    <x v="3"/>
    <n v="249205.00000000006"/>
    <n v="0"/>
    <n v="249205.00000000006"/>
    <n v="244159.16999999998"/>
    <n v="5045.8300000000745"/>
    <n v="5045.8300000000745"/>
    <n v="5045.829999999989"/>
    <n v="0"/>
  </r>
  <r>
    <m/>
    <m/>
    <m/>
    <x v="1"/>
    <x v="31"/>
    <x v="6"/>
    <n v="61138"/>
    <n v="0"/>
    <n v="61138"/>
    <n v="61138"/>
    <n v="0"/>
    <n v="0"/>
    <n v="0"/>
    <n v="0"/>
  </r>
  <r>
    <m/>
    <m/>
    <m/>
    <x v="1"/>
    <x v="32"/>
    <x v="2"/>
    <n v="0"/>
    <n v="101099.9999"/>
    <n v="101099.9999"/>
    <n v="33375.999699999986"/>
    <n v="67724.000200000009"/>
    <n v="0"/>
    <n v="0"/>
    <n v="0"/>
  </r>
  <r>
    <m/>
    <m/>
    <m/>
    <x v="1"/>
    <x v="33"/>
    <x v="3"/>
    <n v="169999.99999999997"/>
    <n v="0"/>
    <n v="169999.99999999997"/>
    <n v="167198.05000000002"/>
    <n v="2801.9499999999534"/>
    <n v="2801.9499999999534"/>
    <n v="2801.9500000000103"/>
    <n v="0"/>
  </r>
  <r>
    <m/>
    <m/>
    <m/>
    <x v="1"/>
    <x v="34"/>
    <x v="2"/>
    <n v="31371"/>
    <n v="0"/>
    <n v="31371"/>
    <n v="31271"/>
    <n v="100"/>
    <n v="100"/>
    <n v="100"/>
    <n v="0"/>
  </r>
  <r>
    <m/>
    <m/>
    <m/>
    <x v="1"/>
    <x v="35"/>
    <x v="2"/>
    <n v="35956"/>
    <n v="0"/>
    <n v="35956"/>
    <n v="35856"/>
    <n v="100"/>
    <n v="100"/>
    <n v="99.999999999999304"/>
    <n v="0"/>
  </r>
  <r>
    <m/>
    <m/>
    <m/>
    <x v="1"/>
    <x v="36"/>
    <x v="3"/>
    <n v="85493.000000000015"/>
    <n v="0"/>
    <n v="85493.000000000015"/>
    <n v="85281.140000000014"/>
    <n v="211.86000000000058"/>
    <n v="211.86000000000058"/>
    <n v="211.85999999999999"/>
    <n v="0"/>
  </r>
  <r>
    <m/>
    <m/>
    <m/>
    <x v="1"/>
    <x v="18"/>
    <x v="3"/>
    <n v="0"/>
    <n v="132373.22000000099"/>
    <n v="132373.22000000099"/>
    <n v="132373"/>
    <n v="0.22000000099069439"/>
    <n v="0.22000000099069439"/>
    <n v="0"/>
    <n v="0"/>
  </r>
  <r>
    <m/>
    <m/>
    <m/>
    <x v="1"/>
    <x v="37"/>
    <x v="3"/>
    <n v="9855000"/>
    <n v="0"/>
    <n v="9855000"/>
    <n v="3114978.61"/>
    <n v="6740021.3900000006"/>
    <n v="6740021.3900000006"/>
    <n v="1740021.39"/>
    <n v="5000000"/>
  </r>
  <r>
    <m/>
    <m/>
    <m/>
    <x v="1"/>
    <x v="11"/>
    <x v="2"/>
    <n v="104638"/>
    <n v="0"/>
    <n v="104638"/>
    <n v="89620.200000000026"/>
    <n v="15017.799999999974"/>
    <n v="15017.799999999974"/>
    <n v="15017.799999999994"/>
    <n v="0"/>
  </r>
  <r>
    <m/>
    <m/>
    <m/>
    <x v="1"/>
    <x v="11"/>
    <x v="3"/>
    <n v="71429"/>
    <n v="0"/>
    <n v="71429"/>
    <n v="53500.000000000007"/>
    <n v="17928.999999999993"/>
    <n v="17928.999999999993"/>
    <n v="17929.000000000004"/>
    <n v="0"/>
  </r>
  <r>
    <m/>
    <m/>
    <m/>
    <x v="1"/>
    <x v="12"/>
    <x v="2"/>
    <n v="71833"/>
    <n v="0"/>
    <n v="71833"/>
    <n v="66000"/>
    <n v="5833"/>
    <n v="5833"/>
    <n v="5832.9999999999918"/>
    <n v="0"/>
  </r>
  <r>
    <m/>
    <m/>
    <m/>
    <x v="1"/>
    <x v="2"/>
    <x v="1"/>
    <n v="0"/>
    <n v="233060.99830308059"/>
    <n v="233060.99830308059"/>
    <n v="233060.00000022"/>
    <n v="0.99830286059295759"/>
    <n v="0"/>
    <n v="0"/>
    <n v="0"/>
  </r>
  <r>
    <m/>
    <m/>
    <m/>
    <x v="1"/>
    <x v="3"/>
    <x v="1"/>
    <n v="0"/>
    <n v="48285.00000000999"/>
    <n v="48285.00000000999"/>
    <n v="48285.000000079999"/>
    <n v="-7.0009264163672924E-8"/>
    <n v="0"/>
    <n v="0"/>
    <n v="0"/>
  </r>
  <r>
    <m/>
    <m/>
    <m/>
    <x v="1"/>
    <x v="38"/>
    <x v="3"/>
    <n v="0"/>
    <n v="1783434.629999999"/>
    <n v="1783434.629999999"/>
    <n v="1783435"/>
    <n v="-0.37000000104308128"/>
    <n v="-0.37000000104308128"/>
    <n v="0"/>
    <n v="0"/>
  </r>
  <r>
    <m/>
    <m/>
    <m/>
    <x v="1"/>
    <x v="4"/>
    <x v="1"/>
    <n v="0"/>
    <n v="15000.000000010001"/>
    <n v="15000.000000010001"/>
    <n v="15000.000000060001"/>
    <n v="-5.0000380724668503E-8"/>
    <n v="-5.0000380724668503E-8"/>
    <n v="0"/>
    <n v="0"/>
  </r>
  <r>
    <m/>
    <m/>
    <m/>
    <x v="1"/>
    <x v="5"/>
    <x v="2"/>
    <n v="332234.99999999994"/>
    <n v="0"/>
    <n v="332234.99999999994"/>
    <n v="318485.06"/>
    <n v="13749.939999999944"/>
    <n v="13749.939999999944"/>
    <n v="0"/>
    <n v="13749.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46A627-D855-4719-8C88-AED8335DFA53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C129" firstHeaderRow="0" firstDataRow="1" firstDataCol="1" rowPageCount="1" colPageCount="1"/>
  <pivotFields count="14">
    <pivotField showAll="0"/>
    <pivotField showAll="0"/>
    <pivotField showAll="0"/>
    <pivotField axis="axisPage" multipleItemSelectionAllowed="1" showAll="0">
      <items count="3">
        <item x="0"/>
        <item x="1"/>
        <item t="default"/>
      </items>
    </pivotField>
    <pivotField axis="axisRow" showAll="0">
      <items count="40">
        <item x="21"/>
        <item x="22"/>
        <item x="23"/>
        <item x="24"/>
        <item x="25"/>
        <item x="26"/>
        <item x="27"/>
        <item x="29"/>
        <item x="31"/>
        <item x="9"/>
        <item x="0"/>
        <item x="10"/>
        <item x="1"/>
        <item x="8"/>
        <item x="20"/>
        <item x="18"/>
        <item x="2"/>
        <item x="3"/>
        <item x="4"/>
        <item x="17"/>
        <item x="32"/>
        <item x="38"/>
        <item x="5"/>
        <item x="6"/>
        <item x="7"/>
        <item x="11"/>
        <item x="12"/>
        <item x="13"/>
        <item x="14"/>
        <item x="15"/>
        <item x="16"/>
        <item x="19"/>
        <item x="28"/>
        <item x="30"/>
        <item x="33"/>
        <item x="34"/>
        <item x="35"/>
        <item x="36"/>
        <item x="37"/>
        <item t="default"/>
      </items>
    </pivotField>
    <pivotField axis="axisRow" showAll="0">
      <items count="8">
        <item x="0"/>
        <item x="5"/>
        <item x="2"/>
        <item x="1"/>
        <item x="6"/>
        <item x="3"/>
        <item x="4"/>
        <item t="default"/>
      </items>
    </pivotField>
    <pivotField showAll="0"/>
    <pivotField numFmtId="3" showAll="0"/>
    <pivotField numFmtId="3" showAll="0"/>
    <pivotField numFmtId="3" showAll="0"/>
    <pivotField numFmtId="3" showAll="0"/>
    <pivotField numFmtId="3" showAll="0"/>
    <pivotField dataField="1" numFmtId="3" showAll="0"/>
    <pivotField dataField="1" numFmtId="3" showAll="0"/>
  </pivotFields>
  <rowFields count="2">
    <field x="4"/>
    <field x="5"/>
  </rowFields>
  <rowItems count="125">
    <i>
      <x/>
    </i>
    <i r="1">
      <x/>
    </i>
    <i r="1">
      <x v="2"/>
    </i>
    <i r="1">
      <x v="3"/>
    </i>
    <i r="1">
      <x v="5"/>
    </i>
    <i>
      <x v="1"/>
    </i>
    <i r="1">
      <x v="3"/>
    </i>
    <i>
      <x v="2"/>
    </i>
    <i r="1">
      <x/>
    </i>
    <i r="1">
      <x v="2"/>
    </i>
    <i r="1">
      <x v="4"/>
    </i>
    <i r="1">
      <x v="5"/>
    </i>
    <i>
      <x v="3"/>
    </i>
    <i r="1">
      <x v="5"/>
    </i>
    <i>
      <x v="4"/>
    </i>
    <i r="1">
      <x v="5"/>
    </i>
    <i>
      <x v="5"/>
    </i>
    <i r="1">
      <x/>
    </i>
    <i r="1">
      <x v="2"/>
    </i>
    <i r="1">
      <x v="4"/>
    </i>
    <i r="1">
      <x v="5"/>
    </i>
    <i>
      <x v="6"/>
    </i>
    <i r="1">
      <x v="4"/>
    </i>
    <i>
      <x v="7"/>
    </i>
    <i r="1">
      <x v="4"/>
    </i>
    <i>
      <x v="8"/>
    </i>
    <i r="1">
      <x v="4"/>
    </i>
    <i>
      <x v="9"/>
    </i>
    <i r="1">
      <x/>
    </i>
    <i r="1">
      <x v="2"/>
    </i>
    <i r="1">
      <x v="3"/>
    </i>
    <i r="1">
      <x v="4"/>
    </i>
    <i r="1">
      <x v="5"/>
    </i>
    <i>
      <x v="10"/>
    </i>
    <i r="1">
      <x/>
    </i>
    <i r="1">
      <x v="2"/>
    </i>
    <i r="1">
      <x v="3"/>
    </i>
    <i r="1">
      <x v="4"/>
    </i>
    <i r="1">
      <x v="5"/>
    </i>
    <i r="1">
      <x v="6"/>
    </i>
    <i>
      <x v="11"/>
    </i>
    <i r="1">
      <x v="5"/>
    </i>
    <i>
      <x v="12"/>
    </i>
    <i r="1">
      <x/>
    </i>
    <i r="1">
      <x v="2"/>
    </i>
    <i>
      <x v="13"/>
    </i>
    <i r="1">
      <x/>
    </i>
    <i>
      <x v="14"/>
    </i>
    <i r="1">
      <x v="4"/>
    </i>
    <i>
      <x v="15"/>
    </i>
    <i r="1">
      <x v="5"/>
    </i>
    <i>
      <x v="16"/>
    </i>
    <i r="1">
      <x/>
    </i>
    <i r="1">
      <x v="3"/>
    </i>
    <i r="1">
      <x v="5"/>
    </i>
    <i>
      <x v="17"/>
    </i>
    <i r="1">
      <x v="3"/>
    </i>
    <i r="1">
      <x v="5"/>
    </i>
    <i>
      <x v="18"/>
    </i>
    <i r="1">
      <x v="3"/>
    </i>
    <i r="1">
      <x v="5"/>
    </i>
    <i>
      <x v="19"/>
    </i>
    <i r="1">
      <x v="6"/>
    </i>
    <i>
      <x v="20"/>
    </i>
    <i r="1">
      <x v="2"/>
    </i>
    <i>
      <x v="21"/>
    </i>
    <i r="1">
      <x v="5"/>
    </i>
    <i>
      <x v="22"/>
    </i>
    <i r="1">
      <x v="1"/>
    </i>
    <i r="1">
      <x v="2"/>
    </i>
    <i r="1">
      <x v="3"/>
    </i>
    <i r="1">
      <x v="4"/>
    </i>
    <i r="1">
      <x v="5"/>
    </i>
    <i r="1">
      <x v="6"/>
    </i>
    <i>
      <x v="23"/>
    </i>
    <i r="1">
      <x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5"/>
    </i>
    <i r="1">
      <x v="2"/>
    </i>
    <i r="1">
      <x v="5"/>
    </i>
    <i>
      <x v="26"/>
    </i>
    <i r="1">
      <x v="2"/>
    </i>
    <i>
      <x v="27"/>
    </i>
    <i r="1">
      <x v="2"/>
    </i>
    <i>
      <x v="28"/>
    </i>
    <i r="1">
      <x v="1"/>
    </i>
    <i r="1">
      <x v="3"/>
    </i>
    <i r="1">
      <x v="5"/>
    </i>
    <i r="1">
      <x v="6"/>
    </i>
    <i>
      <x v="29"/>
    </i>
    <i r="1">
      <x v="1"/>
    </i>
    <i r="1">
      <x v="2"/>
    </i>
    <i r="1">
      <x v="5"/>
    </i>
    <i r="1">
      <x v="6"/>
    </i>
    <i>
      <x v="30"/>
    </i>
    <i r="1">
      <x v="1"/>
    </i>
    <i r="1">
      <x v="2"/>
    </i>
    <i r="1">
      <x v="5"/>
    </i>
    <i>
      <x v="31"/>
    </i>
    <i r="1">
      <x v="3"/>
    </i>
    <i r="1">
      <x v="5"/>
    </i>
    <i>
      <x v="32"/>
    </i>
    <i r="1">
      <x v="5"/>
    </i>
    <i>
      <x v="33"/>
    </i>
    <i r="1">
      <x v="5"/>
    </i>
    <i>
      <x v="34"/>
    </i>
    <i r="1">
      <x v="5"/>
    </i>
    <i>
      <x v="35"/>
    </i>
    <i r="1">
      <x v="2"/>
    </i>
    <i>
      <x v="36"/>
    </i>
    <i r="1">
      <x v="2"/>
    </i>
    <i>
      <x v="37"/>
    </i>
    <i r="1">
      <x v="5"/>
    </i>
    <i>
      <x v="38"/>
    </i>
    <i r="1"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-1"/>
  </pageFields>
  <dataFields count="2">
    <dataField name="Sum of Jääkide üle viimine 2025. aastasse" fld="12" baseField="0" baseItem="0" numFmtId="3"/>
    <dataField name="Sum of Avansiliselt üle viidud 2025. aastasse" fld="13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8402-786B-4408-8515-F5856264C573}">
  <dimension ref="A2:C129"/>
  <sheetViews>
    <sheetView workbookViewId="0">
      <pane ySplit="4" topLeftCell="A5" activePane="bottomLeft" state="frozen"/>
      <selection pane="bottomLeft" activeCell="B16" sqref="B16"/>
    </sheetView>
  </sheetViews>
  <sheetFormatPr defaultRowHeight="15" x14ac:dyDescent="0.25"/>
  <cols>
    <col min="1" max="1" width="13.140625" bestFit="1" customWidth="1"/>
    <col min="2" max="2" width="38.42578125" bestFit="1" customWidth="1"/>
    <col min="3" max="3" width="41" bestFit="1" customWidth="1"/>
  </cols>
  <sheetData>
    <row r="2" spans="1:3" x14ac:dyDescent="0.25">
      <c r="A2" s="14" t="s">
        <v>49</v>
      </c>
      <c r="B2" t="s">
        <v>152</v>
      </c>
    </row>
    <row r="4" spans="1:3" x14ac:dyDescent="0.25">
      <c r="A4" s="14" t="s">
        <v>60</v>
      </c>
      <c r="B4" t="s">
        <v>150</v>
      </c>
      <c r="C4" t="s">
        <v>151</v>
      </c>
    </row>
    <row r="5" spans="1:3" x14ac:dyDescent="0.25">
      <c r="A5" s="15" t="s">
        <v>7</v>
      </c>
      <c r="B5" s="16">
        <v>2581374.8699977216</v>
      </c>
      <c r="C5" s="16">
        <v>170000.00000000003</v>
      </c>
    </row>
    <row r="6" spans="1:3" x14ac:dyDescent="0.25">
      <c r="A6" s="18" t="s">
        <v>3</v>
      </c>
      <c r="B6" s="16">
        <v>1461227.0000000009</v>
      </c>
      <c r="C6" s="16">
        <v>0</v>
      </c>
    </row>
    <row r="7" spans="1:3" x14ac:dyDescent="0.25">
      <c r="A7" s="18" t="s">
        <v>8</v>
      </c>
      <c r="B7" s="16">
        <v>0</v>
      </c>
      <c r="C7" s="16">
        <v>0</v>
      </c>
    </row>
    <row r="8" spans="1:3" x14ac:dyDescent="0.25">
      <c r="A8" s="18" t="s">
        <v>6</v>
      </c>
      <c r="B8" s="16">
        <v>1114016.8699977207</v>
      </c>
      <c r="C8" s="16">
        <v>0</v>
      </c>
    </row>
    <row r="9" spans="1:3" x14ac:dyDescent="0.25">
      <c r="A9" s="18" t="s">
        <v>0</v>
      </c>
      <c r="B9" s="16">
        <v>6131</v>
      </c>
      <c r="C9" s="16">
        <v>170000.00000000003</v>
      </c>
    </row>
    <row r="10" spans="1:3" x14ac:dyDescent="0.25">
      <c r="A10" s="15" t="s">
        <v>57</v>
      </c>
      <c r="B10" s="16">
        <v>208804.30929950019</v>
      </c>
      <c r="C10" s="16">
        <v>0</v>
      </c>
    </row>
    <row r="11" spans="1:3" x14ac:dyDescent="0.25">
      <c r="A11" s="18" t="s">
        <v>6</v>
      </c>
      <c r="B11" s="16">
        <v>208804.30929950019</v>
      </c>
      <c r="C11" s="16">
        <v>0</v>
      </c>
    </row>
    <row r="12" spans="1:3" x14ac:dyDescent="0.25">
      <c r="A12" s="15" t="s">
        <v>10</v>
      </c>
      <c r="B12" s="16">
        <v>6962251.0499000009</v>
      </c>
      <c r="C12" s="16">
        <v>0</v>
      </c>
    </row>
    <row r="13" spans="1:3" x14ac:dyDescent="0.25">
      <c r="A13" s="18" t="s">
        <v>3</v>
      </c>
      <c r="B13" s="16">
        <v>80520</v>
      </c>
      <c r="C13" s="16">
        <v>0</v>
      </c>
    </row>
    <row r="14" spans="1:3" x14ac:dyDescent="0.25">
      <c r="A14" s="18" t="s">
        <v>8</v>
      </c>
      <c r="B14" s="16">
        <v>2074892.0000000005</v>
      </c>
      <c r="C14" s="16">
        <v>0</v>
      </c>
    </row>
    <row r="15" spans="1:3" x14ac:dyDescent="0.25">
      <c r="A15" s="18" t="s">
        <v>1</v>
      </c>
      <c r="B15" s="16">
        <v>0</v>
      </c>
      <c r="C15" s="16">
        <v>0</v>
      </c>
    </row>
    <row r="16" spans="1:3" x14ac:dyDescent="0.25">
      <c r="A16" s="18" t="s">
        <v>0</v>
      </c>
      <c r="B16" s="16">
        <v>4806839.0499000009</v>
      </c>
      <c r="C16" s="16">
        <v>0</v>
      </c>
    </row>
    <row r="17" spans="1:3" x14ac:dyDescent="0.25">
      <c r="A17" s="15" t="s">
        <v>58</v>
      </c>
      <c r="B17" s="16">
        <v>0</v>
      </c>
      <c r="C17" s="16">
        <v>0</v>
      </c>
    </row>
    <row r="18" spans="1:3" x14ac:dyDescent="0.25">
      <c r="A18" s="18" t="s">
        <v>0</v>
      </c>
      <c r="B18" s="16">
        <v>0</v>
      </c>
      <c r="C18" s="16">
        <v>0</v>
      </c>
    </row>
    <row r="19" spans="1:3" x14ac:dyDescent="0.25">
      <c r="A19" s="15" t="s">
        <v>11</v>
      </c>
      <c r="B19" s="16">
        <v>0</v>
      </c>
      <c r="C19" s="16">
        <v>0</v>
      </c>
    </row>
    <row r="20" spans="1:3" x14ac:dyDescent="0.25">
      <c r="A20" s="18" t="s">
        <v>0</v>
      </c>
      <c r="B20" s="16">
        <v>0</v>
      </c>
      <c r="C20" s="16">
        <v>0</v>
      </c>
    </row>
    <row r="21" spans="1:3" x14ac:dyDescent="0.25">
      <c r="A21" s="15" t="s">
        <v>59</v>
      </c>
      <c r="B21" s="16">
        <v>416484.06999999989</v>
      </c>
      <c r="C21" s="16">
        <v>3062291.83</v>
      </c>
    </row>
    <row r="22" spans="1:3" x14ac:dyDescent="0.25">
      <c r="A22" s="18" t="s">
        <v>3</v>
      </c>
      <c r="B22" s="16">
        <v>34476</v>
      </c>
      <c r="C22" s="16">
        <v>0</v>
      </c>
    </row>
    <row r="23" spans="1:3" x14ac:dyDescent="0.25">
      <c r="A23" s="18" t="s">
        <v>8</v>
      </c>
      <c r="B23" s="16">
        <v>0</v>
      </c>
      <c r="C23" s="16">
        <v>1862291.83</v>
      </c>
    </row>
    <row r="24" spans="1:3" x14ac:dyDescent="0.25">
      <c r="A24" s="18" t="s">
        <v>1</v>
      </c>
      <c r="B24" s="16">
        <v>0</v>
      </c>
      <c r="C24" s="16">
        <v>0</v>
      </c>
    </row>
    <row r="25" spans="1:3" x14ac:dyDescent="0.25">
      <c r="A25" s="18" t="s">
        <v>0</v>
      </c>
      <c r="B25" s="16">
        <v>382008.06999999989</v>
      </c>
      <c r="C25" s="16">
        <v>1200000.0000000002</v>
      </c>
    </row>
    <row r="26" spans="1:3" x14ac:dyDescent="0.25">
      <c r="A26" s="15" t="s">
        <v>2</v>
      </c>
      <c r="B26" s="16">
        <v>0</v>
      </c>
      <c r="C26" s="16">
        <v>0</v>
      </c>
    </row>
    <row r="27" spans="1:3" x14ac:dyDescent="0.25">
      <c r="A27" s="18" t="s">
        <v>1</v>
      </c>
      <c r="B27" s="16">
        <v>0</v>
      </c>
      <c r="C27" s="16">
        <v>0</v>
      </c>
    </row>
    <row r="28" spans="1:3" x14ac:dyDescent="0.25">
      <c r="A28" s="15" t="s">
        <v>4</v>
      </c>
      <c r="B28" s="16">
        <v>0</v>
      </c>
      <c r="C28" s="16">
        <v>82693.75</v>
      </c>
    </row>
    <row r="29" spans="1:3" x14ac:dyDescent="0.25">
      <c r="A29" s="18" t="s">
        <v>1</v>
      </c>
      <c r="B29" s="16">
        <v>0</v>
      </c>
      <c r="C29" s="16">
        <v>82693.75</v>
      </c>
    </row>
    <row r="30" spans="1:3" x14ac:dyDescent="0.25">
      <c r="A30" s="15" t="s">
        <v>5</v>
      </c>
      <c r="B30" s="16">
        <v>0</v>
      </c>
      <c r="C30" s="16">
        <v>0</v>
      </c>
    </row>
    <row r="31" spans="1:3" x14ac:dyDescent="0.25">
      <c r="A31" s="18" t="s">
        <v>1</v>
      </c>
      <c r="B31" s="16">
        <v>0</v>
      </c>
      <c r="C31" s="16">
        <v>0</v>
      </c>
    </row>
    <row r="32" spans="1:3" x14ac:dyDescent="0.25">
      <c r="A32" s="15" t="s">
        <v>9</v>
      </c>
      <c r="B32" s="16">
        <v>1629.0000000000009</v>
      </c>
      <c r="C32" s="16">
        <v>0</v>
      </c>
    </row>
    <row r="33" spans="1:3" x14ac:dyDescent="0.25">
      <c r="A33" s="18" t="s">
        <v>3</v>
      </c>
      <c r="B33" s="16">
        <v>0</v>
      </c>
      <c r="C33" s="16">
        <v>0</v>
      </c>
    </row>
    <row r="34" spans="1:3" x14ac:dyDescent="0.25">
      <c r="A34" s="18" t="s">
        <v>8</v>
      </c>
      <c r="B34" s="16">
        <v>1600.0000000000009</v>
      </c>
      <c r="C34" s="16">
        <v>0</v>
      </c>
    </row>
    <row r="35" spans="1:3" x14ac:dyDescent="0.25">
      <c r="A35" s="18" t="s">
        <v>6</v>
      </c>
      <c r="B35" s="16">
        <v>0</v>
      </c>
      <c r="C35" s="16">
        <v>0</v>
      </c>
    </row>
    <row r="36" spans="1:3" x14ac:dyDescent="0.25">
      <c r="A36" s="18" t="s">
        <v>1</v>
      </c>
      <c r="B36" s="16">
        <v>28.999999999999996</v>
      </c>
      <c r="C36" s="16">
        <v>0</v>
      </c>
    </row>
    <row r="37" spans="1:3" x14ac:dyDescent="0.25">
      <c r="A37" s="18" t="s">
        <v>0</v>
      </c>
      <c r="B37" s="16">
        <v>0</v>
      </c>
      <c r="C37" s="16">
        <v>0</v>
      </c>
    </row>
    <row r="38" spans="1:3" x14ac:dyDescent="0.25">
      <c r="A38" s="15" t="s">
        <v>52</v>
      </c>
      <c r="B38" s="16">
        <v>0</v>
      </c>
      <c r="C38" s="16">
        <v>0</v>
      </c>
    </row>
    <row r="39" spans="1:3" x14ac:dyDescent="0.25">
      <c r="A39" s="18" t="s">
        <v>3</v>
      </c>
      <c r="B39" s="16">
        <v>0</v>
      </c>
      <c r="C39" s="16">
        <v>0</v>
      </c>
    </row>
    <row r="40" spans="1:3" x14ac:dyDescent="0.25">
      <c r="A40" s="18" t="s">
        <v>8</v>
      </c>
      <c r="B40" s="16">
        <v>0</v>
      </c>
      <c r="C40" s="16">
        <v>0</v>
      </c>
    </row>
    <row r="41" spans="1:3" x14ac:dyDescent="0.25">
      <c r="A41" s="18" t="s">
        <v>6</v>
      </c>
      <c r="B41" s="16">
        <v>0</v>
      </c>
      <c r="C41" s="16">
        <v>0</v>
      </c>
    </row>
    <row r="42" spans="1:3" x14ac:dyDescent="0.25">
      <c r="A42" s="18" t="s">
        <v>1</v>
      </c>
      <c r="B42" s="16">
        <v>0</v>
      </c>
      <c r="C42" s="16">
        <v>0</v>
      </c>
    </row>
    <row r="43" spans="1:3" x14ac:dyDescent="0.25">
      <c r="A43" s="18" t="s">
        <v>0</v>
      </c>
      <c r="B43" s="16">
        <v>0</v>
      </c>
      <c r="C43" s="16">
        <v>0</v>
      </c>
    </row>
    <row r="44" spans="1:3" x14ac:dyDescent="0.25">
      <c r="A44" s="18" t="s">
        <v>12</v>
      </c>
      <c r="B44" s="16">
        <v>0</v>
      </c>
      <c r="C44" s="16">
        <v>0</v>
      </c>
    </row>
    <row r="45" spans="1:3" x14ac:dyDescent="0.25">
      <c r="A45" s="15" t="s">
        <v>14</v>
      </c>
      <c r="B45" s="16">
        <v>0</v>
      </c>
      <c r="C45" s="16">
        <v>0</v>
      </c>
    </row>
    <row r="46" spans="1:3" x14ac:dyDescent="0.25">
      <c r="A46" s="18" t="s">
        <v>0</v>
      </c>
      <c r="B46" s="16">
        <v>0</v>
      </c>
      <c r="C46" s="16">
        <v>0</v>
      </c>
    </row>
    <row r="47" spans="1:3" x14ac:dyDescent="0.25">
      <c r="A47" s="15" t="s">
        <v>53</v>
      </c>
      <c r="B47" s="16">
        <v>0</v>
      </c>
      <c r="C47" s="16">
        <v>0</v>
      </c>
    </row>
    <row r="48" spans="1:3" x14ac:dyDescent="0.25">
      <c r="A48" s="18" t="s">
        <v>3</v>
      </c>
      <c r="B48" s="16">
        <v>0</v>
      </c>
      <c r="C48" s="16">
        <v>0</v>
      </c>
    </row>
    <row r="49" spans="1:3" x14ac:dyDescent="0.25">
      <c r="A49" s="18" t="s">
        <v>8</v>
      </c>
      <c r="B49" s="16">
        <v>0</v>
      </c>
      <c r="C49" s="16">
        <v>0</v>
      </c>
    </row>
    <row r="50" spans="1:3" x14ac:dyDescent="0.25">
      <c r="A50" s="15" t="s">
        <v>56</v>
      </c>
      <c r="B50" s="16">
        <v>0</v>
      </c>
      <c r="C50" s="16">
        <v>0</v>
      </c>
    </row>
    <row r="51" spans="1:3" x14ac:dyDescent="0.25">
      <c r="A51" s="18" t="s">
        <v>3</v>
      </c>
      <c r="B51" s="16">
        <v>0</v>
      </c>
      <c r="C51" s="16">
        <v>0</v>
      </c>
    </row>
    <row r="52" spans="1:3" x14ac:dyDescent="0.25">
      <c r="A52" s="15" t="s">
        <v>15</v>
      </c>
      <c r="B52" s="16">
        <v>0</v>
      </c>
      <c r="C52" s="16">
        <v>0</v>
      </c>
    </row>
    <row r="53" spans="1:3" x14ac:dyDescent="0.25">
      <c r="A53" s="18" t="s">
        <v>1</v>
      </c>
      <c r="B53" s="16">
        <v>0</v>
      </c>
      <c r="C53" s="16">
        <v>0</v>
      </c>
    </row>
    <row r="54" spans="1:3" x14ac:dyDescent="0.25">
      <c r="A54" s="15" t="s">
        <v>65</v>
      </c>
      <c r="B54" s="16">
        <v>0</v>
      </c>
      <c r="C54" s="16">
        <v>0</v>
      </c>
    </row>
    <row r="55" spans="1:3" x14ac:dyDescent="0.25">
      <c r="A55" s="18" t="s">
        <v>0</v>
      </c>
      <c r="B55" s="16">
        <v>0</v>
      </c>
      <c r="C55" s="16">
        <v>0</v>
      </c>
    </row>
    <row r="56" spans="1:3" x14ac:dyDescent="0.25">
      <c r="A56" s="15" t="s">
        <v>66</v>
      </c>
      <c r="B56" s="16">
        <v>0</v>
      </c>
      <c r="C56" s="16">
        <v>0</v>
      </c>
    </row>
    <row r="57" spans="1:3" x14ac:dyDescent="0.25">
      <c r="A57" s="18" t="s">
        <v>3</v>
      </c>
      <c r="B57" s="16">
        <v>0</v>
      </c>
      <c r="C57" s="16">
        <v>0</v>
      </c>
    </row>
    <row r="58" spans="1:3" x14ac:dyDescent="0.25">
      <c r="A58" s="18" t="s">
        <v>6</v>
      </c>
      <c r="B58" s="16">
        <v>0</v>
      </c>
      <c r="C58" s="16">
        <v>0</v>
      </c>
    </row>
    <row r="59" spans="1:3" x14ac:dyDescent="0.25">
      <c r="A59" s="18" t="s">
        <v>0</v>
      </c>
      <c r="B59" s="16">
        <v>0</v>
      </c>
      <c r="C59" s="16">
        <v>0</v>
      </c>
    </row>
    <row r="60" spans="1:3" x14ac:dyDescent="0.25">
      <c r="A60" s="15" t="s">
        <v>67</v>
      </c>
      <c r="B60" s="16">
        <v>0</v>
      </c>
      <c r="C60" s="16">
        <v>0</v>
      </c>
    </row>
    <row r="61" spans="1:3" x14ac:dyDescent="0.25">
      <c r="A61" s="18" t="s">
        <v>6</v>
      </c>
      <c r="B61" s="16">
        <v>0</v>
      </c>
      <c r="C61" s="16">
        <v>0</v>
      </c>
    </row>
    <row r="62" spans="1:3" x14ac:dyDescent="0.25">
      <c r="A62" s="18" t="s">
        <v>0</v>
      </c>
      <c r="B62" s="16">
        <v>0</v>
      </c>
      <c r="C62" s="16">
        <v>0</v>
      </c>
    </row>
    <row r="63" spans="1:3" x14ac:dyDescent="0.25">
      <c r="A63" s="15" t="s">
        <v>68</v>
      </c>
      <c r="B63" s="16">
        <v>0</v>
      </c>
      <c r="C63" s="16">
        <v>0</v>
      </c>
    </row>
    <row r="64" spans="1:3" x14ac:dyDescent="0.25">
      <c r="A64" s="18" t="s">
        <v>6</v>
      </c>
      <c r="B64" s="16">
        <v>0</v>
      </c>
      <c r="C64" s="16">
        <v>0</v>
      </c>
    </row>
    <row r="65" spans="1:3" x14ac:dyDescent="0.25">
      <c r="A65" s="18" t="s">
        <v>0</v>
      </c>
      <c r="B65" s="16">
        <v>0</v>
      </c>
      <c r="C65" s="16">
        <v>0</v>
      </c>
    </row>
    <row r="66" spans="1:3" x14ac:dyDescent="0.25">
      <c r="A66" s="15" t="s">
        <v>73</v>
      </c>
      <c r="B66" s="16">
        <v>0</v>
      </c>
      <c r="C66" s="16">
        <v>0</v>
      </c>
    </row>
    <row r="67" spans="1:3" x14ac:dyDescent="0.25">
      <c r="A67" s="18" t="s">
        <v>12</v>
      </c>
      <c r="B67" s="16">
        <v>0</v>
      </c>
      <c r="C67" s="16">
        <v>0</v>
      </c>
    </row>
    <row r="68" spans="1:3" x14ac:dyDescent="0.25">
      <c r="A68" s="15" t="s">
        <v>93</v>
      </c>
      <c r="B68" s="16">
        <v>0</v>
      </c>
      <c r="C68" s="16">
        <v>0</v>
      </c>
    </row>
    <row r="69" spans="1:3" x14ac:dyDescent="0.25">
      <c r="A69" s="18" t="s">
        <v>8</v>
      </c>
      <c r="B69" s="16">
        <v>0</v>
      </c>
      <c r="C69" s="16">
        <v>0</v>
      </c>
    </row>
    <row r="70" spans="1:3" x14ac:dyDescent="0.25">
      <c r="A70" s="15" t="s">
        <v>94</v>
      </c>
      <c r="B70" s="16">
        <v>0</v>
      </c>
      <c r="C70" s="16">
        <v>0</v>
      </c>
    </row>
    <row r="71" spans="1:3" x14ac:dyDescent="0.25">
      <c r="A71" s="18" t="s">
        <v>0</v>
      </c>
      <c r="B71" s="16">
        <v>0</v>
      </c>
      <c r="C71" s="16">
        <v>0</v>
      </c>
    </row>
    <row r="72" spans="1:3" x14ac:dyDescent="0.25">
      <c r="A72" s="15" t="s">
        <v>129</v>
      </c>
      <c r="B72" s="16">
        <v>97585.23453439452</v>
      </c>
      <c r="C72" s="16">
        <v>916711.91000004904</v>
      </c>
    </row>
    <row r="73" spans="1:3" x14ac:dyDescent="0.25">
      <c r="A73" s="18" t="s">
        <v>13</v>
      </c>
      <c r="B73" s="16">
        <v>0</v>
      </c>
      <c r="C73" s="16">
        <v>0</v>
      </c>
    </row>
    <row r="74" spans="1:3" x14ac:dyDescent="0.25">
      <c r="A74" s="18" t="s">
        <v>8</v>
      </c>
      <c r="B74" s="16">
        <v>0</v>
      </c>
      <c r="C74" s="16">
        <v>587409.86999999895</v>
      </c>
    </row>
    <row r="75" spans="1:3" x14ac:dyDescent="0.25">
      <c r="A75" s="18" t="s">
        <v>6</v>
      </c>
      <c r="B75" s="16">
        <v>97113.374534394519</v>
      </c>
      <c r="C75" s="16">
        <v>300000.00000005</v>
      </c>
    </row>
    <row r="76" spans="1:3" x14ac:dyDescent="0.25">
      <c r="A76" s="18" t="s">
        <v>1</v>
      </c>
      <c r="B76" s="16">
        <v>0</v>
      </c>
      <c r="C76" s="16">
        <v>29302.04</v>
      </c>
    </row>
    <row r="77" spans="1:3" x14ac:dyDescent="0.25">
      <c r="A77" s="18" t="s">
        <v>0</v>
      </c>
      <c r="B77" s="16">
        <v>92.91</v>
      </c>
      <c r="C77" s="16">
        <v>0</v>
      </c>
    </row>
    <row r="78" spans="1:3" x14ac:dyDescent="0.25">
      <c r="A78" s="18" t="s">
        <v>12</v>
      </c>
      <c r="B78" s="16">
        <v>378.95</v>
      </c>
      <c r="C78" s="16">
        <v>0</v>
      </c>
    </row>
    <row r="79" spans="1:3" x14ac:dyDescent="0.25">
      <c r="A79" s="15" t="s">
        <v>130</v>
      </c>
      <c r="B79" s="16">
        <v>33349.81</v>
      </c>
      <c r="C79" s="16">
        <v>100000</v>
      </c>
    </row>
    <row r="80" spans="1:3" x14ac:dyDescent="0.25">
      <c r="A80" s="18" t="s">
        <v>3</v>
      </c>
      <c r="B80" s="16">
        <v>0</v>
      </c>
      <c r="C80" s="16">
        <v>100000</v>
      </c>
    </row>
    <row r="81" spans="1:3" x14ac:dyDescent="0.25">
      <c r="A81" s="18" t="s">
        <v>1</v>
      </c>
      <c r="B81" s="16">
        <v>0</v>
      </c>
      <c r="C81" s="16">
        <v>0</v>
      </c>
    </row>
    <row r="82" spans="1:3" x14ac:dyDescent="0.25">
      <c r="A82" s="18" t="s">
        <v>0</v>
      </c>
      <c r="B82" s="16">
        <v>33349.81</v>
      </c>
      <c r="C82" s="16">
        <v>0</v>
      </c>
    </row>
    <row r="83" spans="1:3" x14ac:dyDescent="0.25">
      <c r="A83" s="15" t="s">
        <v>153</v>
      </c>
      <c r="B83" s="16">
        <v>27268866.859071773</v>
      </c>
      <c r="C83" s="16">
        <v>0</v>
      </c>
    </row>
    <row r="84" spans="1:3" x14ac:dyDescent="0.25">
      <c r="A84" s="18" t="s">
        <v>3</v>
      </c>
      <c r="B84" s="16">
        <v>3029131.9999999991</v>
      </c>
      <c r="C84" s="16">
        <v>0</v>
      </c>
    </row>
    <row r="85" spans="1:3" x14ac:dyDescent="0.25">
      <c r="A85" s="18" t="s">
        <v>13</v>
      </c>
      <c r="B85" s="16">
        <v>140</v>
      </c>
      <c r="C85" s="16">
        <v>0</v>
      </c>
    </row>
    <row r="86" spans="1:3" x14ac:dyDescent="0.25">
      <c r="A86" s="18" t="s">
        <v>8</v>
      </c>
      <c r="B86" s="16">
        <v>10037476.2121001</v>
      </c>
      <c r="C86" s="16">
        <v>0</v>
      </c>
    </row>
    <row r="87" spans="1:3" x14ac:dyDescent="0.25">
      <c r="A87" s="18" t="s">
        <v>6</v>
      </c>
      <c r="B87" s="16">
        <v>3936841.4960706132</v>
      </c>
      <c r="C87" s="16">
        <v>0</v>
      </c>
    </row>
    <row r="88" spans="1:3" x14ac:dyDescent="0.25">
      <c r="A88" s="18" t="s">
        <v>1</v>
      </c>
      <c r="B88" s="16">
        <v>426686.92</v>
      </c>
      <c r="C88" s="16">
        <v>0</v>
      </c>
    </row>
    <row r="89" spans="1:3" x14ac:dyDescent="0.25">
      <c r="A89" s="18" t="s">
        <v>0</v>
      </c>
      <c r="B89" s="16">
        <v>9677701.3609010596</v>
      </c>
      <c r="C89" s="16">
        <v>0</v>
      </c>
    </row>
    <row r="90" spans="1:3" x14ac:dyDescent="0.25">
      <c r="A90" s="18" t="s">
        <v>12</v>
      </c>
      <c r="B90" s="16">
        <v>160888.87</v>
      </c>
      <c r="C90" s="16">
        <v>0</v>
      </c>
    </row>
    <row r="91" spans="1:3" x14ac:dyDescent="0.25">
      <c r="A91" s="15" t="s">
        <v>131</v>
      </c>
      <c r="B91" s="16">
        <v>60195.799999999996</v>
      </c>
      <c r="C91" s="16">
        <v>0</v>
      </c>
    </row>
    <row r="92" spans="1:3" x14ac:dyDescent="0.25">
      <c r="A92" s="18" t="s">
        <v>8</v>
      </c>
      <c r="B92" s="16">
        <v>15017.799999999994</v>
      </c>
      <c r="C92" s="16">
        <v>0</v>
      </c>
    </row>
    <row r="93" spans="1:3" x14ac:dyDescent="0.25">
      <c r="A93" s="18" t="s">
        <v>0</v>
      </c>
      <c r="B93" s="16">
        <v>45178</v>
      </c>
      <c r="C93" s="16">
        <v>0</v>
      </c>
    </row>
    <row r="94" spans="1:3" x14ac:dyDescent="0.25">
      <c r="A94" s="15" t="s">
        <v>132</v>
      </c>
      <c r="B94" s="16">
        <v>5832.9999999999918</v>
      </c>
      <c r="C94" s="16">
        <v>0</v>
      </c>
    </row>
    <row r="95" spans="1:3" x14ac:dyDescent="0.25">
      <c r="A95" s="18" t="s">
        <v>8</v>
      </c>
      <c r="B95" s="16">
        <v>5832.9999999999918</v>
      </c>
      <c r="C95" s="16">
        <v>0</v>
      </c>
    </row>
    <row r="96" spans="1:3" x14ac:dyDescent="0.25">
      <c r="A96" s="15" t="s">
        <v>133</v>
      </c>
      <c r="B96" s="16">
        <v>0</v>
      </c>
      <c r="C96" s="16">
        <v>32702.880000000008</v>
      </c>
    </row>
    <row r="97" spans="1:3" x14ac:dyDescent="0.25">
      <c r="A97" s="18" t="s">
        <v>8</v>
      </c>
      <c r="B97" s="16">
        <v>0</v>
      </c>
      <c r="C97" s="16">
        <v>32702.880000000008</v>
      </c>
    </row>
    <row r="98" spans="1:3" x14ac:dyDescent="0.25">
      <c r="A98" s="15" t="s">
        <v>134</v>
      </c>
      <c r="B98" s="16">
        <v>55966.271400009995</v>
      </c>
      <c r="C98" s="16">
        <v>761237</v>
      </c>
    </row>
    <row r="99" spans="1:3" x14ac:dyDescent="0.25">
      <c r="A99" s="18" t="s">
        <v>13</v>
      </c>
      <c r="B99" s="16">
        <v>0</v>
      </c>
      <c r="C99" s="16">
        <v>0</v>
      </c>
    </row>
    <row r="100" spans="1:3" x14ac:dyDescent="0.25">
      <c r="A100" s="18" t="s">
        <v>6</v>
      </c>
      <c r="B100" s="16">
        <v>4068.0000000100008</v>
      </c>
      <c r="C100" s="16">
        <v>0</v>
      </c>
    </row>
    <row r="101" spans="1:3" x14ac:dyDescent="0.25">
      <c r="A101" s="18" t="s">
        <v>0</v>
      </c>
      <c r="B101" s="16">
        <v>51898.271399999998</v>
      </c>
      <c r="C101" s="16">
        <v>750000</v>
      </c>
    </row>
    <row r="102" spans="1:3" x14ac:dyDescent="0.25">
      <c r="A102" s="18" t="s">
        <v>12</v>
      </c>
      <c r="B102" s="16">
        <v>0</v>
      </c>
      <c r="C102" s="16">
        <v>11237</v>
      </c>
    </row>
    <row r="103" spans="1:3" x14ac:dyDescent="0.25">
      <c r="A103" s="15" t="s">
        <v>135</v>
      </c>
      <c r="B103" s="16">
        <v>0</v>
      </c>
      <c r="C103" s="16">
        <v>0</v>
      </c>
    </row>
    <row r="104" spans="1:3" x14ac:dyDescent="0.25">
      <c r="A104" s="18" t="s">
        <v>13</v>
      </c>
      <c r="B104" s="16">
        <v>0</v>
      </c>
      <c r="C104" s="16">
        <v>0</v>
      </c>
    </row>
    <row r="105" spans="1:3" x14ac:dyDescent="0.25">
      <c r="A105" s="18" t="s">
        <v>8</v>
      </c>
      <c r="B105" s="16">
        <v>0</v>
      </c>
      <c r="C105" s="16">
        <v>0</v>
      </c>
    </row>
    <row r="106" spans="1:3" x14ac:dyDescent="0.25">
      <c r="A106" s="18" t="s">
        <v>0</v>
      </c>
      <c r="B106" s="16">
        <v>0</v>
      </c>
      <c r="C106" s="16">
        <v>0</v>
      </c>
    </row>
    <row r="107" spans="1:3" x14ac:dyDescent="0.25">
      <c r="A107" s="18" t="s">
        <v>12</v>
      </c>
      <c r="B107" s="16">
        <v>0</v>
      </c>
      <c r="C107" s="16">
        <v>0</v>
      </c>
    </row>
    <row r="108" spans="1:3" x14ac:dyDescent="0.25">
      <c r="A108" s="15" t="s">
        <v>136</v>
      </c>
      <c r="B108" s="16">
        <v>0</v>
      </c>
      <c r="C108" s="16">
        <v>0</v>
      </c>
    </row>
    <row r="109" spans="1:3" x14ac:dyDescent="0.25">
      <c r="A109" s="18" t="s">
        <v>13</v>
      </c>
      <c r="B109" s="16">
        <v>0</v>
      </c>
      <c r="C109" s="16">
        <v>0</v>
      </c>
    </row>
    <row r="110" spans="1:3" x14ac:dyDescent="0.25">
      <c r="A110" s="18" t="s">
        <v>8</v>
      </c>
      <c r="B110" s="16">
        <v>0</v>
      </c>
      <c r="C110" s="16">
        <v>0</v>
      </c>
    </row>
    <row r="111" spans="1:3" x14ac:dyDescent="0.25">
      <c r="A111" s="18" t="s">
        <v>0</v>
      </c>
      <c r="B111" s="16">
        <v>0</v>
      </c>
      <c r="C111" s="16">
        <v>0</v>
      </c>
    </row>
    <row r="112" spans="1:3" x14ac:dyDescent="0.25">
      <c r="A112" s="15" t="s">
        <v>137</v>
      </c>
      <c r="B112" s="16">
        <v>94604.739000040034</v>
      </c>
      <c r="C112" s="16">
        <v>700000.00000002002</v>
      </c>
    </row>
    <row r="113" spans="1:3" x14ac:dyDescent="0.25">
      <c r="A113" s="18" t="s">
        <v>6</v>
      </c>
      <c r="B113" s="16">
        <v>94406.139000040028</v>
      </c>
      <c r="C113" s="16">
        <v>700000.00000002002</v>
      </c>
    </row>
    <row r="114" spans="1:3" x14ac:dyDescent="0.25">
      <c r="A114" s="18" t="s">
        <v>0</v>
      </c>
      <c r="B114" s="16">
        <v>198.60000000000599</v>
      </c>
      <c r="C114" s="16">
        <v>0</v>
      </c>
    </row>
    <row r="115" spans="1:3" x14ac:dyDescent="0.25">
      <c r="A115" s="15" t="s">
        <v>138</v>
      </c>
      <c r="B115" s="16">
        <v>0</v>
      </c>
      <c r="C115" s="16">
        <v>0</v>
      </c>
    </row>
    <row r="116" spans="1:3" x14ac:dyDescent="0.25">
      <c r="A116" s="18" t="s">
        <v>0</v>
      </c>
      <c r="B116" s="16">
        <v>0</v>
      </c>
      <c r="C116" s="16">
        <v>0</v>
      </c>
    </row>
    <row r="117" spans="1:3" x14ac:dyDescent="0.25">
      <c r="A117" s="15" t="s">
        <v>139</v>
      </c>
      <c r="B117" s="16">
        <v>5045.829999999989</v>
      </c>
      <c r="C117" s="16">
        <v>0</v>
      </c>
    </row>
    <row r="118" spans="1:3" x14ac:dyDescent="0.25">
      <c r="A118" s="18" t="s">
        <v>0</v>
      </c>
      <c r="B118" s="16">
        <v>5045.829999999989</v>
      </c>
      <c r="C118" s="16">
        <v>0</v>
      </c>
    </row>
    <row r="119" spans="1:3" x14ac:dyDescent="0.25">
      <c r="A119" s="15" t="s">
        <v>140</v>
      </c>
      <c r="B119" s="16">
        <v>2801.9500000000103</v>
      </c>
      <c r="C119" s="16">
        <v>0</v>
      </c>
    </row>
    <row r="120" spans="1:3" x14ac:dyDescent="0.25">
      <c r="A120" s="18" t="s">
        <v>0</v>
      </c>
      <c r="B120" s="16">
        <v>2801.9500000000103</v>
      </c>
      <c r="C120" s="16">
        <v>0</v>
      </c>
    </row>
    <row r="121" spans="1:3" x14ac:dyDescent="0.25">
      <c r="A121" s="15" t="s">
        <v>141</v>
      </c>
      <c r="B121" s="16">
        <v>100</v>
      </c>
      <c r="C121" s="16">
        <v>0</v>
      </c>
    </row>
    <row r="122" spans="1:3" x14ac:dyDescent="0.25">
      <c r="A122" s="18" t="s">
        <v>8</v>
      </c>
      <c r="B122" s="16">
        <v>100</v>
      </c>
      <c r="C122" s="16">
        <v>0</v>
      </c>
    </row>
    <row r="123" spans="1:3" x14ac:dyDescent="0.25">
      <c r="A123" s="15" t="s">
        <v>142</v>
      </c>
      <c r="B123" s="16">
        <v>99.999999999999304</v>
      </c>
      <c r="C123" s="16">
        <v>0</v>
      </c>
    </row>
    <row r="124" spans="1:3" x14ac:dyDescent="0.25">
      <c r="A124" s="18" t="s">
        <v>8</v>
      </c>
      <c r="B124" s="16">
        <v>99.999999999999304</v>
      </c>
      <c r="C124" s="16">
        <v>0</v>
      </c>
    </row>
    <row r="125" spans="1:3" x14ac:dyDescent="0.25">
      <c r="A125" s="15" t="s">
        <v>143</v>
      </c>
      <c r="B125" s="16">
        <v>211.85999999999999</v>
      </c>
      <c r="C125" s="16">
        <v>0</v>
      </c>
    </row>
    <row r="126" spans="1:3" x14ac:dyDescent="0.25">
      <c r="A126" s="18" t="s">
        <v>0</v>
      </c>
      <c r="B126" s="16">
        <v>211.85999999999999</v>
      </c>
      <c r="C126" s="16">
        <v>0</v>
      </c>
    </row>
    <row r="127" spans="1:3" x14ac:dyDescent="0.25">
      <c r="A127" s="15" t="s">
        <v>144</v>
      </c>
      <c r="B127" s="16">
        <v>1740021.39</v>
      </c>
      <c r="C127" s="16">
        <v>5000000</v>
      </c>
    </row>
    <row r="128" spans="1:3" x14ac:dyDescent="0.25">
      <c r="A128" s="18" t="s">
        <v>0</v>
      </c>
      <c r="B128" s="16">
        <v>1740021.39</v>
      </c>
      <c r="C128" s="16">
        <v>5000000</v>
      </c>
    </row>
    <row r="129" spans="1:3" x14ac:dyDescent="0.25">
      <c r="A129" s="15" t="s">
        <v>61</v>
      </c>
      <c r="B129" s="16">
        <v>39535226.043203436</v>
      </c>
      <c r="C129" s="16">
        <v>10825637.37000007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BC5B-40E9-489F-A5CC-7F435A4BC34B}">
  <dimension ref="A1:P699"/>
  <sheetViews>
    <sheetView tabSelected="1" workbookViewId="0">
      <pane xSplit="6" ySplit="4" topLeftCell="G5" activePane="bottomRight" state="frozen"/>
      <selection pane="topRight" activeCell="F1" sqref="F1"/>
      <selection pane="bottomLeft" activeCell="A5" sqref="A5"/>
      <selection pane="bottomRight" activeCell="G708" sqref="G708"/>
    </sheetView>
  </sheetViews>
  <sheetFormatPr defaultRowHeight="12" x14ac:dyDescent="0.2"/>
  <cols>
    <col min="1" max="6" width="14.42578125" style="3" customWidth="1"/>
    <col min="7" max="14" width="18" style="3" customWidth="1"/>
    <col min="15" max="15" width="5.7109375" style="3" customWidth="1"/>
    <col min="16" max="16" width="16.28515625" style="3" bestFit="1" customWidth="1"/>
    <col min="17" max="16384" width="9.140625" style="3"/>
  </cols>
  <sheetData>
    <row r="1" spans="1:16" x14ac:dyDescent="0.2">
      <c r="A1" s="2" t="s">
        <v>95</v>
      </c>
      <c r="B1" s="2"/>
      <c r="C1" s="2"/>
      <c r="D1" s="2"/>
      <c r="E1" s="2"/>
      <c r="F1" s="2"/>
      <c r="G1" s="4"/>
      <c r="H1" s="4"/>
      <c r="I1" s="4"/>
      <c r="J1" s="4"/>
      <c r="K1" s="4"/>
      <c r="L1" s="4"/>
      <c r="M1" s="4"/>
      <c r="P1" s="4"/>
    </row>
    <row r="2" spans="1:16" s="4" customFormat="1" x14ac:dyDescent="0.2">
      <c r="G2" s="4">
        <f t="shared" ref="G2:N2" si="0">SUBTOTAL(9,G5:G1048576)</f>
        <v>493878696.57877272</v>
      </c>
      <c r="H2" s="4">
        <f t="shared" si="0"/>
        <v>69764045.9791677</v>
      </c>
      <c r="I2" s="4">
        <f t="shared" si="0"/>
        <v>563642742.55794036</v>
      </c>
      <c r="J2" s="4">
        <f t="shared" si="0"/>
        <v>507742937.98024434</v>
      </c>
      <c r="K2" s="4">
        <f t="shared" si="0"/>
        <v>55899804.577696718</v>
      </c>
      <c r="L2" s="4">
        <f t="shared" si="0"/>
        <v>50487332.213041119</v>
      </c>
      <c r="M2" s="4">
        <f t="shared" si="0"/>
        <v>39535226.043203451</v>
      </c>
      <c r="N2" s="4">
        <f t="shared" si="0"/>
        <v>10825637.37000007</v>
      </c>
      <c r="P2" s="4">
        <f>SUBTOTAL(9,P5:P1048576)</f>
        <v>5412472.3646555832</v>
      </c>
    </row>
    <row r="3" spans="1:16" x14ac:dyDescent="0.2">
      <c r="A3" s="19" t="s">
        <v>96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 t="s">
        <v>100</v>
      </c>
      <c r="N3" s="20"/>
    </row>
    <row r="4" spans="1:16" ht="24" x14ac:dyDescent="0.2">
      <c r="A4" s="5" t="s">
        <v>47</v>
      </c>
      <c r="B4" s="6" t="s">
        <v>48</v>
      </c>
      <c r="C4" s="6" t="s">
        <v>63</v>
      </c>
      <c r="D4" s="5" t="s">
        <v>49</v>
      </c>
      <c r="E4" s="5" t="s">
        <v>50</v>
      </c>
      <c r="F4" s="5" t="s">
        <v>51</v>
      </c>
      <c r="G4" s="1" t="s">
        <v>16</v>
      </c>
      <c r="H4" s="1" t="s">
        <v>97</v>
      </c>
      <c r="I4" s="1" t="s">
        <v>45</v>
      </c>
      <c r="J4" s="1" t="s">
        <v>98</v>
      </c>
      <c r="K4" s="1" t="s">
        <v>46</v>
      </c>
      <c r="L4" s="7" t="s">
        <v>99</v>
      </c>
      <c r="M4" s="13" t="s">
        <v>102</v>
      </c>
      <c r="N4" s="13" t="s">
        <v>101</v>
      </c>
      <c r="P4" s="17" t="s">
        <v>62</v>
      </c>
    </row>
    <row r="5" spans="1:16" x14ac:dyDescent="0.2">
      <c r="A5" s="8" t="s">
        <v>44</v>
      </c>
      <c r="B5" s="8" t="s">
        <v>40</v>
      </c>
      <c r="C5" s="8" t="s">
        <v>88</v>
      </c>
      <c r="D5" s="8" t="s">
        <v>127</v>
      </c>
      <c r="E5" s="8" t="s">
        <v>52</v>
      </c>
      <c r="F5" s="8" t="s">
        <v>3</v>
      </c>
      <c r="G5" s="9">
        <v>30813.04853403764</v>
      </c>
      <c r="H5" s="9">
        <v>0</v>
      </c>
      <c r="I5" s="9">
        <f>G5+H5</f>
        <v>30813.04853403764</v>
      </c>
      <c r="J5" s="9">
        <v>26759.898422035352</v>
      </c>
      <c r="K5" s="9">
        <f>I5-J5</f>
        <v>4053.1501120022876</v>
      </c>
      <c r="L5" s="9">
        <v>0</v>
      </c>
      <c r="M5" s="9">
        <v>0</v>
      </c>
      <c r="N5" s="9">
        <v>0</v>
      </c>
      <c r="O5" s="4"/>
      <c r="P5" s="9">
        <v>4053.1501120022876</v>
      </c>
    </row>
    <row r="6" spans="1:16" s="12" customFormat="1" x14ac:dyDescent="0.2">
      <c r="A6" s="10" t="s">
        <v>44</v>
      </c>
      <c r="B6" s="10" t="s">
        <v>40</v>
      </c>
      <c r="C6" s="8" t="s">
        <v>88</v>
      </c>
      <c r="D6" s="10" t="s">
        <v>127</v>
      </c>
      <c r="E6" s="10" t="s">
        <v>52</v>
      </c>
      <c r="F6" s="10" t="s">
        <v>6</v>
      </c>
      <c r="G6" s="9">
        <v>579.49749485837492</v>
      </c>
      <c r="H6" s="9">
        <v>0</v>
      </c>
      <c r="I6" s="11">
        <f t="shared" ref="I6:I56" si="1">G6+H6</f>
        <v>579.49749485837492</v>
      </c>
      <c r="J6" s="9">
        <v>457.61490942340123</v>
      </c>
      <c r="K6" s="11">
        <f t="shared" ref="K6:K56" si="2">I6-J6</f>
        <v>121.88258543497369</v>
      </c>
      <c r="L6" s="9">
        <v>0</v>
      </c>
      <c r="M6" s="9">
        <v>0</v>
      </c>
      <c r="N6" s="9">
        <v>0</v>
      </c>
      <c r="O6" s="4"/>
      <c r="P6" s="9">
        <v>121.88258543497369</v>
      </c>
    </row>
    <row r="7" spans="1:16" x14ac:dyDescent="0.2">
      <c r="A7" s="8" t="s">
        <v>44</v>
      </c>
      <c r="B7" s="8" t="s">
        <v>40</v>
      </c>
      <c r="C7" s="8" t="s">
        <v>88</v>
      </c>
      <c r="D7" s="8" t="s">
        <v>127</v>
      </c>
      <c r="E7" s="8" t="s">
        <v>53</v>
      </c>
      <c r="F7" s="8" t="s">
        <v>3</v>
      </c>
      <c r="G7" s="9">
        <v>0</v>
      </c>
      <c r="H7" s="9">
        <v>55333.000000000007</v>
      </c>
      <c r="I7" s="9">
        <f t="shared" si="1"/>
        <v>55333.000000000007</v>
      </c>
      <c r="J7" s="9">
        <v>-3000.0001000000002</v>
      </c>
      <c r="K7" s="9">
        <f t="shared" si="2"/>
        <v>58333.000100000005</v>
      </c>
      <c r="L7" s="9">
        <v>0</v>
      </c>
      <c r="M7" s="9">
        <v>0</v>
      </c>
      <c r="N7" s="9">
        <v>0</v>
      </c>
      <c r="O7" s="4"/>
      <c r="P7" s="9">
        <v>58333.000100000005</v>
      </c>
    </row>
    <row r="8" spans="1:16" x14ac:dyDescent="0.2">
      <c r="A8" s="8" t="s">
        <v>44</v>
      </c>
      <c r="B8" s="8" t="s">
        <v>40</v>
      </c>
      <c r="C8" s="8" t="s">
        <v>88</v>
      </c>
      <c r="D8" s="8" t="s">
        <v>127</v>
      </c>
      <c r="E8" s="8" t="s">
        <v>66</v>
      </c>
      <c r="F8" s="8" t="s">
        <v>3</v>
      </c>
      <c r="G8" s="9">
        <v>0</v>
      </c>
      <c r="H8" s="9">
        <v>1334.06</v>
      </c>
      <c r="I8" s="9">
        <f t="shared" si="1"/>
        <v>1334.06</v>
      </c>
      <c r="J8" s="9">
        <v>1466.3461280000001</v>
      </c>
      <c r="K8" s="9">
        <f t="shared" si="2"/>
        <v>-132.28612800000019</v>
      </c>
      <c r="L8" s="9">
        <v>0</v>
      </c>
      <c r="M8" s="9">
        <v>0</v>
      </c>
      <c r="N8" s="9">
        <v>0</v>
      </c>
      <c r="O8" s="4"/>
      <c r="P8" s="9">
        <v>-132.28612800000019</v>
      </c>
    </row>
    <row r="9" spans="1:16" x14ac:dyDescent="0.2">
      <c r="A9" s="8" t="s">
        <v>44</v>
      </c>
      <c r="B9" s="8" t="s">
        <v>40</v>
      </c>
      <c r="C9" s="8" t="s">
        <v>88</v>
      </c>
      <c r="D9" s="8" t="s">
        <v>127</v>
      </c>
      <c r="E9" s="8" t="s">
        <v>66</v>
      </c>
      <c r="F9" s="8" t="s">
        <v>6</v>
      </c>
      <c r="G9" s="9">
        <v>0</v>
      </c>
      <c r="H9" s="9">
        <v>8.5235302638011487E-5</v>
      </c>
      <c r="I9" s="9">
        <f t="shared" si="1"/>
        <v>8.5235302638011487E-5</v>
      </c>
      <c r="J9" s="9">
        <v>20.25809882353856</v>
      </c>
      <c r="K9" s="9">
        <f t="shared" si="2"/>
        <v>-20.258013588235922</v>
      </c>
      <c r="L9" s="9">
        <v>0</v>
      </c>
      <c r="M9" s="9">
        <v>0</v>
      </c>
      <c r="N9" s="9">
        <v>0</v>
      </c>
      <c r="O9" s="4"/>
      <c r="P9" s="9">
        <v>-20.258013588235922</v>
      </c>
    </row>
    <row r="10" spans="1:16" x14ac:dyDescent="0.2">
      <c r="A10" s="8" t="s">
        <v>44</v>
      </c>
      <c r="B10" s="8" t="s">
        <v>40</v>
      </c>
      <c r="C10" s="8" t="s">
        <v>88</v>
      </c>
      <c r="D10" s="8" t="s">
        <v>127</v>
      </c>
      <c r="E10" s="8" t="s">
        <v>67</v>
      </c>
      <c r="F10" s="8" t="s">
        <v>6</v>
      </c>
      <c r="G10" s="9">
        <v>0</v>
      </c>
      <c r="H10" s="9">
        <v>-1.1403E-2</v>
      </c>
      <c r="I10" s="9">
        <f t="shared" si="1"/>
        <v>-1.1403E-2</v>
      </c>
      <c r="J10" s="9">
        <v>0</v>
      </c>
      <c r="K10" s="9">
        <f t="shared" si="2"/>
        <v>-1.1403E-2</v>
      </c>
      <c r="L10" s="9">
        <v>0</v>
      </c>
      <c r="M10" s="9">
        <v>0</v>
      </c>
      <c r="N10" s="9">
        <v>0</v>
      </c>
      <c r="O10" s="4"/>
      <c r="P10" s="9">
        <v>-1.1403E-2</v>
      </c>
    </row>
    <row r="11" spans="1:16" x14ac:dyDescent="0.2">
      <c r="A11" s="8" t="s">
        <v>44</v>
      </c>
      <c r="B11" s="8" t="s">
        <v>40</v>
      </c>
      <c r="C11" s="8" t="s">
        <v>88</v>
      </c>
      <c r="D11" s="8" t="s">
        <v>127</v>
      </c>
      <c r="E11" s="8" t="s">
        <v>68</v>
      </c>
      <c r="F11" s="8" t="s">
        <v>6</v>
      </c>
      <c r="G11" s="9">
        <v>0</v>
      </c>
      <c r="H11" s="9">
        <v>0</v>
      </c>
      <c r="I11" s="9">
        <f t="shared" si="1"/>
        <v>0</v>
      </c>
      <c r="J11" s="9">
        <v>0.38373785814963274</v>
      </c>
      <c r="K11" s="9">
        <f t="shared" si="2"/>
        <v>-0.38373785814963274</v>
      </c>
      <c r="L11" s="9">
        <f t="shared" ref="L11:L69" si="3">K11</f>
        <v>-0.38373785814963274</v>
      </c>
      <c r="M11" s="9">
        <v>0</v>
      </c>
      <c r="N11" s="9">
        <v>0</v>
      </c>
      <c r="O11" s="4"/>
      <c r="P11" s="9">
        <v>0</v>
      </c>
    </row>
    <row r="12" spans="1:16" s="12" customFormat="1" x14ac:dyDescent="0.2">
      <c r="A12" s="10" t="s">
        <v>44</v>
      </c>
      <c r="B12" s="10" t="s">
        <v>40</v>
      </c>
      <c r="C12" s="8" t="s">
        <v>88</v>
      </c>
      <c r="D12" s="10" t="s">
        <v>127</v>
      </c>
      <c r="E12" s="10" t="s">
        <v>129</v>
      </c>
      <c r="F12" s="10" t="s">
        <v>6</v>
      </c>
      <c r="G12" s="9">
        <v>0</v>
      </c>
      <c r="H12" s="9">
        <v>0</v>
      </c>
      <c r="I12" s="11">
        <f t="shared" si="1"/>
        <v>0</v>
      </c>
      <c r="J12" s="9">
        <v>125.4735579480604</v>
      </c>
      <c r="K12" s="11">
        <f t="shared" si="2"/>
        <v>-125.4735579480604</v>
      </c>
      <c r="L12" s="9">
        <f t="shared" si="3"/>
        <v>-125.4735579480604</v>
      </c>
      <c r="M12" s="9">
        <v>-114.109971444</v>
      </c>
      <c r="N12" s="9">
        <v>0</v>
      </c>
      <c r="O12" s="4"/>
      <c r="P12" s="9">
        <v>0</v>
      </c>
    </row>
    <row r="13" spans="1:16" x14ac:dyDescent="0.2">
      <c r="A13" s="8" t="s">
        <v>44</v>
      </c>
      <c r="B13" s="8" t="s">
        <v>40</v>
      </c>
      <c r="C13" s="8" t="s">
        <v>88</v>
      </c>
      <c r="D13" s="8" t="s">
        <v>127</v>
      </c>
      <c r="E13" s="8" t="s">
        <v>130</v>
      </c>
      <c r="F13" s="8" t="s">
        <v>3</v>
      </c>
      <c r="G13" s="9">
        <v>483.60000000000008</v>
      </c>
      <c r="H13" s="9">
        <v>0</v>
      </c>
      <c r="I13" s="9">
        <f t="shared" si="1"/>
        <v>483.60000000000008</v>
      </c>
      <c r="J13" s="9">
        <v>0</v>
      </c>
      <c r="K13" s="9">
        <f t="shared" si="2"/>
        <v>483.60000000000008</v>
      </c>
      <c r="L13" s="9">
        <f t="shared" si="3"/>
        <v>483.60000000000008</v>
      </c>
      <c r="M13" s="9">
        <v>0</v>
      </c>
      <c r="N13" s="9">
        <v>439.8</v>
      </c>
      <c r="O13" s="4"/>
      <c r="P13" s="9">
        <v>0</v>
      </c>
    </row>
    <row r="14" spans="1:16" x14ac:dyDescent="0.2">
      <c r="A14" s="8" t="s">
        <v>44</v>
      </c>
      <c r="B14" s="8" t="s">
        <v>40</v>
      </c>
      <c r="C14" s="8" t="s">
        <v>88</v>
      </c>
      <c r="D14" s="8" t="s">
        <v>127</v>
      </c>
      <c r="E14" s="8"/>
      <c r="F14" s="8" t="s">
        <v>3</v>
      </c>
      <c r="G14" s="9">
        <v>3219451.4514063778</v>
      </c>
      <c r="H14" s="9">
        <v>543287.05469914968</v>
      </c>
      <c r="I14" s="9">
        <f t="shared" si="1"/>
        <v>3762738.5061055273</v>
      </c>
      <c r="J14" s="9">
        <v>3360111.4423420765</v>
      </c>
      <c r="K14" s="9">
        <f t="shared" si="2"/>
        <v>402627.06376345083</v>
      </c>
      <c r="L14" s="9">
        <f t="shared" si="3"/>
        <v>402627.06376345083</v>
      </c>
      <c r="M14" s="9">
        <v>469223.79177720315</v>
      </c>
      <c r="N14" s="9">
        <v>0</v>
      </c>
      <c r="O14" s="4"/>
      <c r="P14" s="9">
        <v>0</v>
      </c>
    </row>
    <row r="15" spans="1:16" x14ac:dyDescent="0.2">
      <c r="A15" s="8" t="s">
        <v>44</v>
      </c>
      <c r="B15" s="8" t="s">
        <v>40</v>
      </c>
      <c r="C15" s="8" t="s">
        <v>88</v>
      </c>
      <c r="D15" s="8" t="s">
        <v>127</v>
      </c>
      <c r="E15" s="8"/>
      <c r="F15" s="8" t="s">
        <v>6</v>
      </c>
      <c r="G15" s="9">
        <v>23076.790537649693</v>
      </c>
      <c r="H15" s="9">
        <v>4992.5336447018663</v>
      </c>
      <c r="I15" s="9">
        <f t="shared" si="1"/>
        <v>28069.32418235156</v>
      </c>
      <c r="J15" s="9">
        <v>30192.284505549123</v>
      </c>
      <c r="K15" s="9">
        <f t="shared" si="2"/>
        <v>-2122.9603231975634</v>
      </c>
      <c r="L15" s="9">
        <f t="shared" si="3"/>
        <v>-2122.9603231975634</v>
      </c>
      <c r="M15" s="9">
        <v>-1591.6701919723851</v>
      </c>
      <c r="N15" s="9">
        <v>0</v>
      </c>
      <c r="O15" s="4"/>
      <c r="P15" s="9">
        <v>0</v>
      </c>
    </row>
    <row r="16" spans="1:16" x14ac:dyDescent="0.2">
      <c r="A16" s="8" t="s">
        <v>44</v>
      </c>
      <c r="B16" s="8" t="s">
        <v>39</v>
      </c>
      <c r="C16" s="8" t="s">
        <v>89</v>
      </c>
      <c r="D16" s="8" t="s">
        <v>127</v>
      </c>
      <c r="E16" s="8" t="s">
        <v>52</v>
      </c>
      <c r="F16" s="8" t="s">
        <v>3</v>
      </c>
      <c r="G16" s="9">
        <v>14354.184864149511</v>
      </c>
      <c r="H16" s="9">
        <v>0</v>
      </c>
      <c r="I16" s="9">
        <f t="shared" si="1"/>
        <v>14354.184864149511</v>
      </c>
      <c r="J16" s="9">
        <v>13626.83233044438</v>
      </c>
      <c r="K16" s="9">
        <f t="shared" si="2"/>
        <v>727.35253370513055</v>
      </c>
      <c r="L16" s="9">
        <v>0</v>
      </c>
      <c r="M16" s="9">
        <v>0</v>
      </c>
      <c r="N16" s="9">
        <v>0</v>
      </c>
      <c r="O16" s="4"/>
      <c r="P16" s="9">
        <v>727.35253370513055</v>
      </c>
    </row>
    <row r="17" spans="1:16" x14ac:dyDescent="0.2">
      <c r="A17" s="8" t="s">
        <v>44</v>
      </c>
      <c r="B17" s="8" t="s">
        <v>39</v>
      </c>
      <c r="C17" s="8" t="s">
        <v>89</v>
      </c>
      <c r="D17" s="8" t="s">
        <v>127</v>
      </c>
      <c r="E17" s="8" t="s">
        <v>52</v>
      </c>
      <c r="F17" s="8" t="s">
        <v>6</v>
      </c>
      <c r="G17" s="9">
        <v>269.97681056987579</v>
      </c>
      <c r="H17" s="9">
        <v>0</v>
      </c>
      <c r="I17" s="9">
        <f t="shared" si="1"/>
        <v>269.97681056987579</v>
      </c>
      <c r="J17" s="9">
        <v>213.19404278968631</v>
      </c>
      <c r="K17" s="9">
        <f t="shared" si="2"/>
        <v>56.782767780189488</v>
      </c>
      <c r="L17" s="9">
        <v>0</v>
      </c>
      <c r="M17" s="9">
        <v>0</v>
      </c>
      <c r="N17" s="9">
        <v>0</v>
      </c>
      <c r="O17" s="4"/>
      <c r="P17" s="9">
        <v>56.782767780189488</v>
      </c>
    </row>
    <row r="18" spans="1:16" x14ac:dyDescent="0.2">
      <c r="A18" s="8" t="s">
        <v>44</v>
      </c>
      <c r="B18" s="8" t="s">
        <v>39</v>
      </c>
      <c r="C18" s="8" t="s">
        <v>89</v>
      </c>
      <c r="D18" s="8" t="s">
        <v>127</v>
      </c>
      <c r="E18" s="8" t="s">
        <v>66</v>
      </c>
      <c r="F18" s="8" t="s">
        <v>3</v>
      </c>
      <c r="G18" s="9">
        <v>0</v>
      </c>
      <c r="H18" s="9">
        <v>662.0250000000002</v>
      </c>
      <c r="I18" s="9">
        <f t="shared" si="1"/>
        <v>662.0250000000002</v>
      </c>
      <c r="J18" s="9">
        <v>683.1426439999999</v>
      </c>
      <c r="K18" s="9">
        <f t="shared" si="2"/>
        <v>-21.1176439999997</v>
      </c>
      <c r="L18" s="9">
        <v>0</v>
      </c>
      <c r="M18" s="9">
        <v>0</v>
      </c>
      <c r="N18" s="9">
        <v>0</v>
      </c>
      <c r="O18" s="4"/>
      <c r="P18" s="9">
        <v>-21.1176439999997</v>
      </c>
    </row>
    <row r="19" spans="1:16" x14ac:dyDescent="0.2">
      <c r="A19" s="8" t="s">
        <v>44</v>
      </c>
      <c r="B19" s="8" t="s">
        <v>39</v>
      </c>
      <c r="C19" s="8" t="s">
        <v>89</v>
      </c>
      <c r="D19" s="8" t="s">
        <v>127</v>
      </c>
      <c r="E19" s="8" t="s">
        <v>66</v>
      </c>
      <c r="F19" s="8" t="s">
        <v>6</v>
      </c>
      <c r="G19" s="9">
        <v>0</v>
      </c>
      <c r="H19" s="9">
        <v>4.0912945266245511E-5</v>
      </c>
      <c r="I19" s="9">
        <f t="shared" si="1"/>
        <v>4.0912945266245511E-5</v>
      </c>
      <c r="J19" s="9">
        <v>9.4378611764748506</v>
      </c>
      <c r="K19" s="9">
        <f t="shared" si="2"/>
        <v>-9.4378202635295843</v>
      </c>
      <c r="L19" s="9">
        <v>0</v>
      </c>
      <c r="M19" s="9">
        <v>0</v>
      </c>
      <c r="N19" s="9">
        <v>0</v>
      </c>
      <c r="O19" s="4"/>
      <c r="P19" s="9">
        <v>-9.4378202635295843</v>
      </c>
    </row>
    <row r="20" spans="1:16" x14ac:dyDescent="0.2">
      <c r="A20" s="8" t="s">
        <v>44</v>
      </c>
      <c r="B20" s="8" t="s">
        <v>39</v>
      </c>
      <c r="C20" s="8" t="s">
        <v>89</v>
      </c>
      <c r="D20" s="8" t="s">
        <v>127</v>
      </c>
      <c r="E20" s="8" t="s">
        <v>67</v>
      </c>
      <c r="F20" s="8" t="s">
        <v>6</v>
      </c>
      <c r="G20" s="9">
        <v>0</v>
      </c>
      <c r="H20" s="9">
        <v>-5.4734400000000004E-3</v>
      </c>
      <c r="I20" s="9">
        <f t="shared" si="1"/>
        <v>-5.4734400000000004E-3</v>
      </c>
      <c r="J20" s="9">
        <v>0</v>
      </c>
      <c r="K20" s="9">
        <f t="shared" si="2"/>
        <v>-5.4734400000000004E-3</v>
      </c>
      <c r="L20" s="9">
        <v>0</v>
      </c>
      <c r="M20" s="9">
        <v>0</v>
      </c>
      <c r="N20" s="9">
        <v>0</v>
      </c>
      <c r="O20" s="4"/>
      <c r="P20" s="9">
        <v>-5.4734400000000004E-3</v>
      </c>
    </row>
    <row r="21" spans="1:16" x14ac:dyDescent="0.2">
      <c r="A21" s="8" t="s">
        <v>44</v>
      </c>
      <c r="B21" s="8" t="s">
        <v>39</v>
      </c>
      <c r="C21" s="8" t="s">
        <v>89</v>
      </c>
      <c r="D21" s="8" t="s">
        <v>127</v>
      </c>
      <c r="E21" s="8" t="s">
        <v>68</v>
      </c>
      <c r="F21" s="8" t="s">
        <v>6</v>
      </c>
      <c r="G21" s="9">
        <v>0</v>
      </c>
      <c r="H21" s="9">
        <v>0</v>
      </c>
      <c r="I21" s="9">
        <f t="shared" si="1"/>
        <v>0</v>
      </c>
      <c r="J21" s="9">
        <v>0.17877613614787477</v>
      </c>
      <c r="K21" s="9">
        <f t="shared" si="2"/>
        <v>-0.17877613614787477</v>
      </c>
      <c r="L21" s="9">
        <f t="shared" si="3"/>
        <v>-0.17877613614787477</v>
      </c>
      <c r="M21" s="9">
        <v>0</v>
      </c>
      <c r="N21" s="9">
        <v>0</v>
      </c>
      <c r="O21" s="4"/>
      <c r="P21" s="9">
        <v>0</v>
      </c>
    </row>
    <row r="22" spans="1:16" x14ac:dyDescent="0.2">
      <c r="A22" s="8" t="s">
        <v>44</v>
      </c>
      <c r="B22" s="8" t="s">
        <v>39</v>
      </c>
      <c r="C22" s="8" t="s">
        <v>89</v>
      </c>
      <c r="D22" s="8" t="s">
        <v>127</v>
      </c>
      <c r="E22" s="8" t="s">
        <v>129</v>
      </c>
      <c r="F22" s="8" t="s">
        <v>6</v>
      </c>
      <c r="G22" s="9">
        <v>0</v>
      </c>
      <c r="H22" s="9">
        <v>0</v>
      </c>
      <c r="I22" s="9">
        <f t="shared" si="1"/>
        <v>0</v>
      </c>
      <c r="J22" s="9">
        <v>58.455733262402816</v>
      </c>
      <c r="K22" s="9">
        <f t="shared" si="2"/>
        <v>-58.455733262402816</v>
      </c>
      <c r="L22" s="9">
        <f t="shared" si="3"/>
        <v>-58.455733262402816</v>
      </c>
      <c r="M22" s="9">
        <v>-56.626878735000005</v>
      </c>
      <c r="N22" s="9">
        <v>0</v>
      </c>
      <c r="O22" s="4"/>
      <c r="P22" s="9">
        <v>0</v>
      </c>
    </row>
    <row r="23" spans="1:16" x14ac:dyDescent="0.2">
      <c r="A23" s="8" t="s">
        <v>44</v>
      </c>
      <c r="B23" s="8" t="s">
        <v>39</v>
      </c>
      <c r="C23" s="8" t="s">
        <v>89</v>
      </c>
      <c r="D23" s="8" t="s">
        <v>127</v>
      </c>
      <c r="E23" s="8" t="s">
        <v>130</v>
      </c>
      <c r="F23" s="8" t="s">
        <v>3</v>
      </c>
      <c r="G23" s="9">
        <v>225.3</v>
      </c>
      <c r="H23" s="9">
        <v>0</v>
      </c>
      <c r="I23" s="9">
        <f t="shared" si="1"/>
        <v>225.3</v>
      </c>
      <c r="J23" s="9">
        <v>0</v>
      </c>
      <c r="K23" s="9">
        <f t="shared" si="2"/>
        <v>225.3</v>
      </c>
      <c r="L23" s="9">
        <f t="shared" si="3"/>
        <v>225.3</v>
      </c>
      <c r="M23" s="9">
        <v>0</v>
      </c>
      <c r="N23" s="9">
        <v>218.25</v>
      </c>
      <c r="O23" s="4"/>
      <c r="P23" s="9">
        <v>0</v>
      </c>
    </row>
    <row r="24" spans="1:16" x14ac:dyDescent="0.2">
      <c r="A24" s="8" t="s">
        <v>44</v>
      </c>
      <c r="B24" s="8" t="s">
        <v>39</v>
      </c>
      <c r="C24" s="8" t="s">
        <v>89</v>
      </c>
      <c r="D24" s="8" t="s">
        <v>127</v>
      </c>
      <c r="E24" s="8"/>
      <c r="F24" s="8" t="s">
        <v>3</v>
      </c>
      <c r="G24" s="9">
        <v>844178.25208352588</v>
      </c>
      <c r="H24" s="9">
        <v>6829.961372157497</v>
      </c>
      <c r="I24" s="9">
        <f t="shared" si="1"/>
        <v>851008.21345568332</v>
      </c>
      <c r="J24" s="9">
        <v>847500.60082207876</v>
      </c>
      <c r="K24" s="9">
        <f t="shared" si="2"/>
        <v>3507.6126336045563</v>
      </c>
      <c r="L24" s="9">
        <f t="shared" si="3"/>
        <v>3507.6126336045563</v>
      </c>
      <c r="M24" s="9">
        <v>14733.952864608</v>
      </c>
      <c r="N24" s="9">
        <v>0</v>
      </c>
      <c r="O24" s="4"/>
      <c r="P24" s="9">
        <v>0</v>
      </c>
    </row>
    <row r="25" spans="1:16" x14ac:dyDescent="0.2">
      <c r="A25" s="8" t="s">
        <v>44</v>
      </c>
      <c r="B25" s="8" t="s">
        <v>39</v>
      </c>
      <c r="C25" s="8" t="s">
        <v>89</v>
      </c>
      <c r="D25" s="8" t="s">
        <v>127</v>
      </c>
      <c r="E25" s="8"/>
      <c r="F25" s="8" t="s">
        <v>6</v>
      </c>
      <c r="G25" s="9">
        <v>10751.035790182952</v>
      </c>
      <c r="H25" s="9">
        <v>2396.4161494568962</v>
      </c>
      <c r="I25" s="9">
        <f t="shared" si="1"/>
        <v>13147.451939639848</v>
      </c>
      <c r="J25" s="9">
        <v>14066.008476220461</v>
      </c>
      <c r="K25" s="9">
        <f t="shared" si="2"/>
        <v>-918.55653658061237</v>
      </c>
      <c r="L25" s="9">
        <f t="shared" si="3"/>
        <v>-918.55653658061237</v>
      </c>
      <c r="M25" s="9">
        <v>-789.86361845832982</v>
      </c>
      <c r="N25" s="9">
        <v>0</v>
      </c>
      <c r="O25" s="4"/>
      <c r="P25" s="9">
        <v>0</v>
      </c>
    </row>
    <row r="26" spans="1:16" s="12" customFormat="1" x14ac:dyDescent="0.2">
      <c r="A26" s="10" t="s">
        <v>43</v>
      </c>
      <c r="B26" s="10" t="s">
        <v>37</v>
      </c>
      <c r="C26" s="8" t="s">
        <v>90</v>
      </c>
      <c r="D26" s="10" t="s">
        <v>127</v>
      </c>
      <c r="E26" s="10" t="s">
        <v>52</v>
      </c>
      <c r="F26" s="10" t="s">
        <v>3</v>
      </c>
      <c r="G26" s="9">
        <v>147072.82999066214</v>
      </c>
      <c r="H26" s="9">
        <v>0</v>
      </c>
      <c r="I26" s="11">
        <f t="shared" si="1"/>
        <v>147072.82999066214</v>
      </c>
      <c r="J26" s="9">
        <v>147387.81561239128</v>
      </c>
      <c r="K26" s="11">
        <f t="shared" si="2"/>
        <v>-314.98562172913807</v>
      </c>
      <c r="L26" s="9">
        <v>0</v>
      </c>
      <c r="M26" s="9">
        <v>0</v>
      </c>
      <c r="N26" s="9">
        <v>0</v>
      </c>
      <c r="O26" s="4"/>
      <c r="P26" s="9">
        <v>-314.98562172913807</v>
      </c>
    </row>
    <row r="27" spans="1:16" x14ac:dyDescent="0.2">
      <c r="A27" s="8" t="s">
        <v>43</v>
      </c>
      <c r="B27" s="8" t="s">
        <v>37</v>
      </c>
      <c r="C27" s="8" t="s">
        <v>90</v>
      </c>
      <c r="D27" s="8" t="s">
        <v>127</v>
      </c>
      <c r="E27" s="8" t="s">
        <v>52</v>
      </c>
      <c r="F27" s="8" t="s">
        <v>6</v>
      </c>
      <c r="G27" s="9">
        <v>9985.0227266905204</v>
      </c>
      <c r="H27" s="9">
        <v>0</v>
      </c>
      <c r="I27" s="9">
        <f t="shared" si="1"/>
        <v>9985.0227266905204</v>
      </c>
      <c r="J27" s="9">
        <v>6841.7572956450786</v>
      </c>
      <c r="K27" s="9">
        <f t="shared" si="2"/>
        <v>3143.2654310454418</v>
      </c>
      <c r="L27" s="9">
        <v>0</v>
      </c>
      <c r="M27" s="9">
        <v>0</v>
      </c>
      <c r="N27" s="9">
        <v>0</v>
      </c>
      <c r="O27" s="4"/>
      <c r="P27" s="9">
        <v>3143.2654310454418</v>
      </c>
    </row>
    <row r="28" spans="1:16" x14ac:dyDescent="0.2">
      <c r="A28" s="8" t="s">
        <v>43</v>
      </c>
      <c r="B28" s="8" t="s">
        <v>37</v>
      </c>
      <c r="C28" s="8" t="s">
        <v>90</v>
      </c>
      <c r="D28" s="8" t="s">
        <v>127</v>
      </c>
      <c r="E28" s="8" t="s">
        <v>66</v>
      </c>
      <c r="F28" s="8" t="s">
        <v>3</v>
      </c>
      <c r="G28" s="9">
        <v>0</v>
      </c>
      <c r="H28" s="9">
        <v>5901.8050000000012</v>
      </c>
      <c r="I28" s="9">
        <f t="shared" si="1"/>
        <v>5901.8050000000012</v>
      </c>
      <c r="J28" s="9">
        <v>6810.049806</v>
      </c>
      <c r="K28" s="9">
        <f t="shared" si="2"/>
        <v>-908.24480599999879</v>
      </c>
      <c r="L28" s="9">
        <v>0</v>
      </c>
      <c r="M28" s="9">
        <v>0</v>
      </c>
      <c r="N28" s="9">
        <v>0</v>
      </c>
      <c r="O28" s="4"/>
      <c r="P28" s="9">
        <v>-908.24480599999879</v>
      </c>
    </row>
    <row r="29" spans="1:16" x14ac:dyDescent="0.2">
      <c r="A29" s="8" t="s">
        <v>43</v>
      </c>
      <c r="B29" s="8" t="s">
        <v>37</v>
      </c>
      <c r="C29" s="8" t="s">
        <v>90</v>
      </c>
      <c r="D29" s="8" t="s">
        <v>127</v>
      </c>
      <c r="E29" s="8" t="s">
        <v>66</v>
      </c>
      <c r="F29" s="8" t="s">
        <v>6</v>
      </c>
      <c r="G29" s="9">
        <v>0</v>
      </c>
      <c r="H29" s="9">
        <v>4.0714062893423489E-4</v>
      </c>
      <c r="I29" s="9">
        <f t="shared" si="1"/>
        <v>4.0714062893423489E-4</v>
      </c>
      <c r="J29" s="9">
        <v>94.083285882395472</v>
      </c>
      <c r="K29" s="9">
        <f t="shared" si="2"/>
        <v>-94.082878741766535</v>
      </c>
      <c r="L29" s="9">
        <v>0</v>
      </c>
      <c r="M29" s="9">
        <v>0</v>
      </c>
      <c r="N29" s="9">
        <v>0</v>
      </c>
      <c r="O29" s="4"/>
      <c r="P29" s="9">
        <v>-94.082878741766535</v>
      </c>
    </row>
    <row r="30" spans="1:16" x14ac:dyDescent="0.2">
      <c r="A30" s="8" t="s">
        <v>43</v>
      </c>
      <c r="B30" s="8" t="s">
        <v>37</v>
      </c>
      <c r="C30" s="8" t="s">
        <v>90</v>
      </c>
      <c r="D30" s="8" t="s">
        <v>127</v>
      </c>
      <c r="E30" s="8" t="s">
        <v>67</v>
      </c>
      <c r="F30" s="8" t="s">
        <v>6</v>
      </c>
      <c r="G30" s="9">
        <v>0</v>
      </c>
      <c r="H30" s="9">
        <v>-5.4468330000000002E-2</v>
      </c>
      <c r="I30" s="9">
        <f t="shared" si="1"/>
        <v>-5.4468330000000002E-2</v>
      </c>
      <c r="J30" s="9">
        <v>0</v>
      </c>
      <c r="K30" s="9">
        <f t="shared" si="2"/>
        <v>-5.4468330000000002E-2</v>
      </c>
      <c r="L30" s="9">
        <v>0</v>
      </c>
      <c r="M30" s="9">
        <v>0</v>
      </c>
      <c r="N30" s="9">
        <v>0</v>
      </c>
      <c r="O30" s="4"/>
      <c r="P30" s="9">
        <v>-5.4468330000000002E-2</v>
      </c>
    </row>
    <row r="31" spans="1:16" x14ac:dyDescent="0.2">
      <c r="A31" s="8" t="s">
        <v>43</v>
      </c>
      <c r="B31" s="8" t="s">
        <v>37</v>
      </c>
      <c r="C31" s="8" t="s">
        <v>90</v>
      </c>
      <c r="D31" s="8" t="s">
        <v>127</v>
      </c>
      <c r="E31" s="8" t="s">
        <v>68</v>
      </c>
      <c r="F31" s="8" t="s">
        <v>6</v>
      </c>
      <c r="G31" s="9">
        <v>0</v>
      </c>
      <c r="H31" s="9">
        <v>0</v>
      </c>
      <c r="I31" s="9">
        <f t="shared" si="1"/>
        <v>0</v>
      </c>
      <c r="J31" s="9">
        <v>9.8162585189080964</v>
      </c>
      <c r="K31" s="9">
        <f t="shared" si="2"/>
        <v>-9.8162585189080964</v>
      </c>
      <c r="L31" s="9">
        <f t="shared" si="3"/>
        <v>-9.8162585189080964</v>
      </c>
      <c r="M31" s="9">
        <v>0</v>
      </c>
      <c r="N31" s="9">
        <v>0</v>
      </c>
      <c r="O31" s="4"/>
      <c r="P31" s="9">
        <v>0</v>
      </c>
    </row>
    <row r="32" spans="1:16" x14ac:dyDescent="0.2">
      <c r="A32" s="8" t="s">
        <v>43</v>
      </c>
      <c r="B32" s="8" t="s">
        <v>37</v>
      </c>
      <c r="C32" s="8" t="s">
        <v>90</v>
      </c>
      <c r="D32" s="8" t="s">
        <v>127</v>
      </c>
      <c r="E32" s="8" t="s">
        <v>129</v>
      </c>
      <c r="F32" s="8" t="s">
        <v>6</v>
      </c>
      <c r="G32" s="9">
        <v>0</v>
      </c>
      <c r="H32" s="9">
        <v>0</v>
      </c>
      <c r="I32" s="9">
        <f t="shared" si="1"/>
        <v>0</v>
      </c>
      <c r="J32" s="9">
        <v>4671.6858068581314</v>
      </c>
      <c r="K32" s="9">
        <f t="shared" si="2"/>
        <v>-4671.6858068581314</v>
      </c>
      <c r="L32" s="9">
        <f t="shared" si="3"/>
        <v>-4671.6858068581314</v>
      </c>
      <c r="M32" s="9">
        <v>-5002.6720303069987</v>
      </c>
      <c r="N32" s="9">
        <v>0</v>
      </c>
      <c r="O32" s="4"/>
      <c r="P32" s="9">
        <v>0</v>
      </c>
    </row>
    <row r="33" spans="1:16" x14ac:dyDescent="0.2">
      <c r="A33" s="8" t="s">
        <v>43</v>
      </c>
      <c r="B33" s="8" t="s">
        <v>37</v>
      </c>
      <c r="C33" s="8" t="s">
        <v>90</v>
      </c>
      <c r="D33" s="8" t="s">
        <v>127</v>
      </c>
      <c r="E33" s="8" t="s">
        <v>130</v>
      </c>
      <c r="F33" s="8" t="s">
        <v>3</v>
      </c>
      <c r="G33" s="9">
        <v>2245.9499999999998</v>
      </c>
      <c r="H33" s="9">
        <v>0</v>
      </c>
      <c r="I33" s="9">
        <f t="shared" si="1"/>
        <v>2245.9499999999998</v>
      </c>
      <c r="J33" s="9">
        <v>0</v>
      </c>
      <c r="K33" s="9">
        <f t="shared" si="2"/>
        <v>2245.9499999999998</v>
      </c>
      <c r="L33" s="9">
        <f t="shared" si="3"/>
        <v>2245.9499999999998</v>
      </c>
      <c r="M33" s="9">
        <v>0</v>
      </c>
      <c r="N33" s="9">
        <v>1945.65</v>
      </c>
      <c r="O33" s="4"/>
      <c r="P33" s="9">
        <v>0</v>
      </c>
    </row>
    <row r="34" spans="1:16" x14ac:dyDescent="0.2">
      <c r="A34" s="8" t="s">
        <v>43</v>
      </c>
      <c r="B34" s="8" t="s">
        <v>37</v>
      </c>
      <c r="C34" s="8" t="s">
        <v>90</v>
      </c>
      <c r="D34" s="8" t="s">
        <v>127</v>
      </c>
      <c r="E34" s="8"/>
      <c r="F34" s="8" t="s">
        <v>3</v>
      </c>
      <c r="G34" s="9">
        <v>1484833.98791151</v>
      </c>
      <c r="H34" s="9">
        <v>61619.448167148694</v>
      </c>
      <c r="I34" s="9">
        <f t="shared" si="1"/>
        <v>1546453.4360786588</v>
      </c>
      <c r="J34" s="9">
        <v>1362498.7044413271</v>
      </c>
      <c r="K34" s="9">
        <f t="shared" si="2"/>
        <v>183954.73163733166</v>
      </c>
      <c r="L34" s="9">
        <f t="shared" si="3"/>
        <v>183954.73163733166</v>
      </c>
      <c r="M34" s="9">
        <v>152958.78018008964</v>
      </c>
      <c r="N34" s="9">
        <v>0</v>
      </c>
      <c r="O34" s="4"/>
      <c r="P34" s="9">
        <v>0</v>
      </c>
    </row>
    <row r="35" spans="1:16" x14ac:dyDescent="0.2">
      <c r="A35" s="8" t="s">
        <v>43</v>
      </c>
      <c r="B35" s="8" t="s">
        <v>37</v>
      </c>
      <c r="C35" s="8" t="s">
        <v>90</v>
      </c>
      <c r="D35" s="8" t="s">
        <v>127</v>
      </c>
      <c r="E35" s="8"/>
      <c r="F35" s="8" t="s">
        <v>6</v>
      </c>
      <c r="G35" s="9">
        <v>1812993.7834612064</v>
      </c>
      <c r="H35" s="9">
        <v>417138.88917759131</v>
      </c>
      <c r="I35" s="9">
        <f t="shared" si="1"/>
        <v>2230132.6726387977</v>
      </c>
      <c r="J35" s="9">
        <v>1677804.5704479739</v>
      </c>
      <c r="K35" s="9">
        <f t="shared" si="2"/>
        <v>552328.10219082376</v>
      </c>
      <c r="L35" s="9">
        <f t="shared" si="3"/>
        <v>552328.10219082376</v>
      </c>
      <c r="M35" s="9">
        <v>609410.54696774331</v>
      </c>
      <c r="N35" s="9">
        <v>0</v>
      </c>
      <c r="O35" s="4"/>
      <c r="P35" s="9">
        <v>0</v>
      </c>
    </row>
    <row r="36" spans="1:16" x14ac:dyDescent="0.2">
      <c r="A36" s="8" t="s">
        <v>43</v>
      </c>
      <c r="B36" s="8" t="s">
        <v>41</v>
      </c>
      <c r="C36" s="8" t="s">
        <v>91</v>
      </c>
      <c r="D36" s="8" t="s">
        <v>127</v>
      </c>
      <c r="E36" s="8" t="s">
        <v>52</v>
      </c>
      <c r="F36" s="8" t="s">
        <v>3</v>
      </c>
      <c r="G36" s="9">
        <v>80372.460457453752</v>
      </c>
      <c r="H36" s="9">
        <v>0</v>
      </c>
      <c r="I36" s="9">
        <f t="shared" si="1"/>
        <v>80372.460457453752</v>
      </c>
      <c r="J36" s="9">
        <v>79896.300778949008</v>
      </c>
      <c r="K36" s="9">
        <f t="shared" si="2"/>
        <v>476.15967850474408</v>
      </c>
      <c r="L36" s="9">
        <v>0</v>
      </c>
      <c r="M36" s="9">
        <v>0</v>
      </c>
      <c r="N36" s="9">
        <v>0</v>
      </c>
      <c r="O36" s="4"/>
      <c r="P36" s="9">
        <v>476.15967850474408</v>
      </c>
    </row>
    <row r="37" spans="1:16" x14ac:dyDescent="0.2">
      <c r="A37" s="8" t="s">
        <v>43</v>
      </c>
      <c r="B37" s="8" t="s">
        <v>41</v>
      </c>
      <c r="C37" s="8" t="s">
        <v>91</v>
      </c>
      <c r="D37" s="8" t="s">
        <v>127</v>
      </c>
      <c r="E37" s="8" t="s">
        <v>52</v>
      </c>
      <c r="F37" s="8" t="s">
        <v>6</v>
      </c>
      <c r="G37" s="9">
        <v>8730.7629502879972</v>
      </c>
      <c r="H37" s="9">
        <v>0</v>
      </c>
      <c r="I37" s="9">
        <f t="shared" si="1"/>
        <v>8730.7629502879972</v>
      </c>
      <c r="J37" s="9">
        <v>5851.2992193558439</v>
      </c>
      <c r="K37" s="9">
        <f t="shared" si="2"/>
        <v>2879.4637309321533</v>
      </c>
      <c r="L37" s="9">
        <v>0</v>
      </c>
      <c r="M37" s="9">
        <v>0</v>
      </c>
      <c r="N37" s="9">
        <v>0</v>
      </c>
      <c r="O37" s="4"/>
      <c r="P37" s="9">
        <v>2879.4637309321533</v>
      </c>
    </row>
    <row r="38" spans="1:16" x14ac:dyDescent="0.2">
      <c r="A38" s="8" t="s">
        <v>43</v>
      </c>
      <c r="B38" s="8" t="s">
        <v>41</v>
      </c>
      <c r="C38" s="8" t="s">
        <v>91</v>
      </c>
      <c r="D38" s="8" t="s">
        <v>127</v>
      </c>
      <c r="E38" s="8" t="s">
        <v>66</v>
      </c>
      <c r="F38" s="8" t="s">
        <v>3</v>
      </c>
      <c r="G38" s="9">
        <v>0</v>
      </c>
      <c r="H38" s="9">
        <v>4616.4299999999985</v>
      </c>
      <c r="I38" s="9">
        <f t="shared" si="1"/>
        <v>4616.4299999999985</v>
      </c>
      <c r="J38" s="9">
        <v>3636.3018900000006</v>
      </c>
      <c r="K38" s="9">
        <f t="shared" si="2"/>
        <v>980.12810999999783</v>
      </c>
      <c r="L38" s="9">
        <v>0</v>
      </c>
      <c r="M38" s="9">
        <v>0</v>
      </c>
      <c r="N38" s="9">
        <v>0</v>
      </c>
      <c r="O38" s="4"/>
      <c r="P38" s="9">
        <v>980.12810999999783</v>
      </c>
    </row>
    <row r="39" spans="1:16" s="12" customFormat="1" x14ac:dyDescent="0.2">
      <c r="A39" s="10" t="s">
        <v>43</v>
      </c>
      <c r="B39" s="10" t="s">
        <v>41</v>
      </c>
      <c r="C39" s="8" t="s">
        <v>91</v>
      </c>
      <c r="D39" s="10" t="s">
        <v>127</v>
      </c>
      <c r="E39" s="10" t="s">
        <v>66</v>
      </c>
      <c r="F39" s="10" t="s">
        <v>6</v>
      </c>
      <c r="G39" s="9">
        <v>0</v>
      </c>
      <c r="H39" s="9">
        <v>2.1735002172692925E-4</v>
      </c>
      <c r="I39" s="11">
        <f t="shared" si="1"/>
        <v>2.1735002172692925E-4</v>
      </c>
      <c r="J39" s="9">
        <v>50.23681764708153</v>
      </c>
      <c r="K39" s="11">
        <f t="shared" si="2"/>
        <v>-50.236600297059802</v>
      </c>
      <c r="L39" s="9">
        <v>0</v>
      </c>
      <c r="M39" s="9">
        <v>0</v>
      </c>
      <c r="N39" s="9">
        <v>0</v>
      </c>
      <c r="O39" s="4"/>
      <c r="P39" s="9">
        <v>-50.236600297059802</v>
      </c>
    </row>
    <row r="40" spans="1:16" x14ac:dyDescent="0.2">
      <c r="A40" s="8" t="s">
        <v>43</v>
      </c>
      <c r="B40" s="8" t="s">
        <v>41</v>
      </c>
      <c r="C40" s="8" t="s">
        <v>91</v>
      </c>
      <c r="D40" s="8" t="s">
        <v>127</v>
      </c>
      <c r="E40" s="8" t="s">
        <v>67</v>
      </c>
      <c r="F40" s="8" t="s">
        <v>6</v>
      </c>
      <c r="G40" s="9">
        <v>0</v>
      </c>
      <c r="H40" s="9">
        <v>-2.907765E-2</v>
      </c>
      <c r="I40" s="9">
        <f t="shared" si="1"/>
        <v>-2.907765E-2</v>
      </c>
      <c r="J40" s="9">
        <v>0</v>
      </c>
      <c r="K40" s="9">
        <f t="shared" si="2"/>
        <v>-2.907765E-2</v>
      </c>
      <c r="L40" s="9">
        <v>0</v>
      </c>
      <c r="M40" s="9">
        <v>0</v>
      </c>
      <c r="N40" s="9">
        <v>0</v>
      </c>
      <c r="O40" s="4"/>
      <c r="P40" s="9">
        <v>-2.907765E-2</v>
      </c>
    </row>
    <row r="41" spans="1:16" x14ac:dyDescent="0.2">
      <c r="A41" s="8" t="s">
        <v>43</v>
      </c>
      <c r="B41" s="8" t="s">
        <v>41</v>
      </c>
      <c r="C41" s="8" t="s">
        <v>91</v>
      </c>
      <c r="D41" s="8" t="s">
        <v>127</v>
      </c>
      <c r="E41" s="8" t="s">
        <v>68</v>
      </c>
      <c r="F41" s="8" t="s">
        <v>6</v>
      </c>
      <c r="G41" s="9">
        <v>0</v>
      </c>
      <c r="H41" s="9">
        <v>0</v>
      </c>
      <c r="I41" s="9">
        <f t="shared" si="1"/>
        <v>0</v>
      </c>
      <c r="J41" s="9">
        <v>8.9856993457790146</v>
      </c>
      <c r="K41" s="9">
        <f t="shared" si="2"/>
        <v>-8.9856993457790146</v>
      </c>
      <c r="L41" s="9">
        <f t="shared" si="3"/>
        <v>-8.9856993457790146</v>
      </c>
      <c r="M41" s="9">
        <v>0</v>
      </c>
      <c r="N41" s="9">
        <v>0</v>
      </c>
      <c r="O41" s="4"/>
      <c r="P41" s="9">
        <v>0</v>
      </c>
    </row>
    <row r="42" spans="1:16" x14ac:dyDescent="0.2">
      <c r="A42" s="8" t="s">
        <v>43</v>
      </c>
      <c r="B42" s="8" t="s">
        <v>41</v>
      </c>
      <c r="C42" s="8" t="s">
        <v>91</v>
      </c>
      <c r="D42" s="8" t="s">
        <v>127</v>
      </c>
      <c r="E42" s="8" t="s">
        <v>129</v>
      </c>
      <c r="F42" s="8" t="s">
        <v>6</v>
      </c>
      <c r="G42" s="9">
        <v>0</v>
      </c>
      <c r="H42" s="9">
        <v>0</v>
      </c>
      <c r="I42" s="9">
        <f t="shared" si="1"/>
        <v>0</v>
      </c>
      <c r="J42" s="9">
        <v>4400.1118343514408</v>
      </c>
      <c r="K42" s="9">
        <f t="shared" si="2"/>
        <v>-4400.1118343514408</v>
      </c>
      <c r="L42" s="9">
        <f t="shared" si="3"/>
        <v>-4400.1118343514408</v>
      </c>
      <c r="M42" s="9">
        <v>-4074.9343622819997</v>
      </c>
      <c r="N42" s="9">
        <v>0</v>
      </c>
      <c r="O42" s="4"/>
      <c r="P42" s="9">
        <v>0</v>
      </c>
    </row>
    <row r="43" spans="1:16" x14ac:dyDescent="0.2">
      <c r="A43" s="8" t="s">
        <v>43</v>
      </c>
      <c r="B43" s="8" t="s">
        <v>41</v>
      </c>
      <c r="C43" s="8" t="s">
        <v>91</v>
      </c>
      <c r="D43" s="8" t="s">
        <v>127</v>
      </c>
      <c r="E43" s="8" t="s">
        <v>130</v>
      </c>
      <c r="F43" s="8" t="s">
        <v>3</v>
      </c>
      <c r="G43" s="9">
        <v>1199.25</v>
      </c>
      <c r="H43" s="9">
        <v>0</v>
      </c>
      <c r="I43" s="9">
        <f t="shared" si="1"/>
        <v>1199.25</v>
      </c>
      <c r="J43" s="9">
        <v>0</v>
      </c>
      <c r="K43" s="9">
        <f t="shared" si="2"/>
        <v>1199.25</v>
      </c>
      <c r="L43" s="9">
        <f t="shared" si="3"/>
        <v>1199.25</v>
      </c>
      <c r="M43" s="9">
        <v>0</v>
      </c>
      <c r="N43" s="9">
        <v>1521.8999999999999</v>
      </c>
      <c r="O43" s="4"/>
      <c r="P43" s="9">
        <v>0</v>
      </c>
    </row>
    <row r="44" spans="1:16" x14ac:dyDescent="0.2">
      <c r="A44" s="8" t="s">
        <v>43</v>
      </c>
      <c r="B44" s="8" t="s">
        <v>41</v>
      </c>
      <c r="C44" s="8" t="s">
        <v>91</v>
      </c>
      <c r="D44" s="8" t="s">
        <v>127</v>
      </c>
      <c r="E44" s="8"/>
      <c r="F44" s="8" t="s">
        <v>3</v>
      </c>
      <c r="G44" s="9">
        <v>859410.44602553954</v>
      </c>
      <c r="H44" s="9">
        <v>66046.88247724509</v>
      </c>
      <c r="I44" s="9">
        <f t="shared" si="1"/>
        <v>925457.3285027846</v>
      </c>
      <c r="J44" s="9">
        <v>770872.94148693024</v>
      </c>
      <c r="K44" s="9">
        <f t="shared" si="2"/>
        <v>154584.38701585436</v>
      </c>
      <c r="L44" s="9">
        <f t="shared" si="3"/>
        <v>154584.38701585436</v>
      </c>
      <c r="M44" s="9">
        <v>107127.96574536958</v>
      </c>
      <c r="N44" s="9">
        <v>0</v>
      </c>
      <c r="O44" s="4"/>
      <c r="P44" s="9">
        <v>0</v>
      </c>
    </row>
    <row r="45" spans="1:16" x14ac:dyDescent="0.2">
      <c r="A45" s="8" t="s">
        <v>43</v>
      </c>
      <c r="B45" s="8" t="s">
        <v>41</v>
      </c>
      <c r="C45" s="8" t="s">
        <v>91</v>
      </c>
      <c r="D45" s="8" t="s">
        <v>127</v>
      </c>
      <c r="E45" s="8"/>
      <c r="F45" s="8" t="s">
        <v>6</v>
      </c>
      <c r="G45" s="9">
        <v>1763046.5612615419</v>
      </c>
      <c r="H45" s="9">
        <v>406022.18102872174</v>
      </c>
      <c r="I45" s="9">
        <f t="shared" si="1"/>
        <v>2169068.7422902635</v>
      </c>
      <c r="J45" s="9">
        <v>1612456.6296043873</v>
      </c>
      <c r="K45" s="9">
        <f t="shared" si="2"/>
        <v>556612.1126858762</v>
      </c>
      <c r="L45" s="9">
        <f t="shared" si="3"/>
        <v>556612.1126858762</v>
      </c>
      <c r="M45" s="9">
        <v>498861.94844672858</v>
      </c>
      <c r="N45" s="9">
        <v>0</v>
      </c>
      <c r="O45" s="4"/>
      <c r="P45" s="9">
        <v>0</v>
      </c>
    </row>
    <row r="46" spans="1:16" x14ac:dyDescent="0.2">
      <c r="A46" s="8" t="s">
        <v>54</v>
      </c>
      <c r="B46" s="8" t="s">
        <v>55</v>
      </c>
      <c r="C46" s="8" t="s">
        <v>92</v>
      </c>
      <c r="D46" s="8" t="s">
        <v>127</v>
      </c>
      <c r="E46" s="8" t="s">
        <v>56</v>
      </c>
      <c r="F46" s="8" t="s">
        <v>3</v>
      </c>
      <c r="G46" s="9">
        <v>5187150</v>
      </c>
      <c r="H46" s="9">
        <v>0</v>
      </c>
      <c r="I46" s="9">
        <f t="shared" si="1"/>
        <v>5187150</v>
      </c>
      <c r="J46" s="9">
        <v>5187150</v>
      </c>
      <c r="K46" s="9">
        <f t="shared" si="2"/>
        <v>0</v>
      </c>
      <c r="L46" s="9">
        <f t="shared" si="3"/>
        <v>0</v>
      </c>
      <c r="M46" s="9">
        <v>0</v>
      </c>
      <c r="N46" s="9">
        <v>0</v>
      </c>
      <c r="O46" s="4"/>
      <c r="P46" s="9">
        <v>0</v>
      </c>
    </row>
    <row r="47" spans="1:16" s="12" customFormat="1" x14ac:dyDescent="0.2">
      <c r="A47" s="10" t="s">
        <v>42</v>
      </c>
      <c r="B47" s="10" t="s">
        <v>32</v>
      </c>
      <c r="C47" s="8" t="s">
        <v>64</v>
      </c>
      <c r="D47" s="10" t="s">
        <v>127</v>
      </c>
      <c r="E47" s="10" t="s">
        <v>9</v>
      </c>
      <c r="F47" s="10" t="s">
        <v>8</v>
      </c>
      <c r="G47" s="9">
        <v>50.88339270411474</v>
      </c>
      <c r="H47" s="9">
        <v>0</v>
      </c>
      <c r="I47" s="11">
        <f t="shared" si="1"/>
        <v>50.88339270411474</v>
      </c>
      <c r="J47" s="9">
        <v>155.17241379310349</v>
      </c>
      <c r="K47" s="11">
        <f t="shared" si="2"/>
        <v>-104.28902108898875</v>
      </c>
      <c r="L47" s="9">
        <f t="shared" si="3"/>
        <v>-104.28902108898875</v>
      </c>
      <c r="M47" s="9">
        <v>0</v>
      </c>
      <c r="N47" s="9">
        <v>0</v>
      </c>
      <c r="O47" s="4"/>
      <c r="P47" s="9">
        <v>0</v>
      </c>
    </row>
    <row r="48" spans="1:16" x14ac:dyDescent="0.2">
      <c r="A48" s="8" t="s">
        <v>42</v>
      </c>
      <c r="B48" s="8" t="s">
        <v>32</v>
      </c>
      <c r="C48" s="8" t="s">
        <v>64</v>
      </c>
      <c r="D48" s="8" t="s">
        <v>127</v>
      </c>
      <c r="E48" s="8" t="s">
        <v>9</v>
      </c>
      <c r="F48" s="8" t="s">
        <v>6</v>
      </c>
      <c r="G48" s="9">
        <v>0.19102073365390437</v>
      </c>
      <c r="H48" s="9">
        <v>0</v>
      </c>
      <c r="I48" s="9">
        <f t="shared" si="1"/>
        <v>0.19102073365390437</v>
      </c>
      <c r="J48" s="9">
        <v>0</v>
      </c>
      <c r="K48" s="9">
        <f t="shared" si="2"/>
        <v>0.19102073365390437</v>
      </c>
      <c r="L48" s="9">
        <f t="shared" si="3"/>
        <v>0.19102073365390437</v>
      </c>
      <c r="M48" s="9">
        <v>0</v>
      </c>
      <c r="N48" s="9">
        <v>0</v>
      </c>
      <c r="O48" s="4"/>
      <c r="P48" s="9">
        <v>0</v>
      </c>
    </row>
    <row r="49" spans="1:16" x14ac:dyDescent="0.2">
      <c r="A49" s="8" t="s">
        <v>42</v>
      </c>
      <c r="B49" s="8" t="s">
        <v>32</v>
      </c>
      <c r="C49" s="8" t="s">
        <v>64</v>
      </c>
      <c r="D49" s="8" t="s">
        <v>127</v>
      </c>
      <c r="E49" s="8" t="s">
        <v>52</v>
      </c>
      <c r="F49" s="8" t="s">
        <v>3</v>
      </c>
      <c r="G49" s="9">
        <v>15260.233259375644</v>
      </c>
      <c r="H49" s="9">
        <v>0</v>
      </c>
      <c r="I49" s="9">
        <f t="shared" si="1"/>
        <v>15260.233259375644</v>
      </c>
      <c r="J49" s="9">
        <v>8772.7364633989855</v>
      </c>
      <c r="K49" s="9">
        <f t="shared" si="2"/>
        <v>6487.4967959766582</v>
      </c>
      <c r="L49" s="9">
        <v>0</v>
      </c>
      <c r="M49" s="9">
        <v>0</v>
      </c>
      <c r="N49" s="9">
        <v>0</v>
      </c>
      <c r="O49" s="4"/>
      <c r="P49" s="9">
        <v>6487.4967959766582</v>
      </c>
    </row>
    <row r="50" spans="1:16" x14ac:dyDescent="0.2">
      <c r="A50" s="8" t="s">
        <v>42</v>
      </c>
      <c r="B50" s="8" t="s">
        <v>32</v>
      </c>
      <c r="C50" s="8" t="s">
        <v>64</v>
      </c>
      <c r="D50" s="8" t="s">
        <v>127</v>
      </c>
      <c r="E50" s="8" t="s">
        <v>52</v>
      </c>
      <c r="F50" s="8" t="s">
        <v>8</v>
      </c>
      <c r="G50" s="9">
        <v>415718.88765245734</v>
      </c>
      <c r="H50" s="9">
        <v>0</v>
      </c>
      <c r="I50" s="9">
        <f t="shared" si="1"/>
        <v>415718.88765245734</v>
      </c>
      <c r="J50" s="9">
        <v>353526.93068153318</v>
      </c>
      <c r="K50" s="9">
        <f t="shared" si="2"/>
        <v>62191.956970924162</v>
      </c>
      <c r="L50" s="9">
        <v>0</v>
      </c>
      <c r="M50" s="9">
        <v>0</v>
      </c>
      <c r="N50" s="9">
        <v>0</v>
      </c>
      <c r="O50" s="4"/>
      <c r="P50" s="9">
        <v>62191.956970924162</v>
      </c>
    </row>
    <row r="51" spans="1:16" x14ac:dyDescent="0.2">
      <c r="A51" s="8" t="s">
        <v>42</v>
      </c>
      <c r="B51" s="8" t="s">
        <v>32</v>
      </c>
      <c r="C51" s="8" t="s">
        <v>64</v>
      </c>
      <c r="D51" s="8" t="s">
        <v>127</v>
      </c>
      <c r="E51" s="8" t="s">
        <v>52</v>
      </c>
      <c r="F51" s="8" t="s">
        <v>6</v>
      </c>
      <c r="G51" s="9">
        <v>23530.115835446995</v>
      </c>
      <c r="H51" s="9">
        <v>0</v>
      </c>
      <c r="I51" s="9">
        <f t="shared" si="1"/>
        <v>23530.115835446995</v>
      </c>
      <c r="J51" s="9">
        <v>18341.435008411587</v>
      </c>
      <c r="K51" s="9">
        <f t="shared" si="2"/>
        <v>5188.6808270354086</v>
      </c>
      <c r="L51" s="9">
        <v>0</v>
      </c>
      <c r="M51" s="9">
        <v>0</v>
      </c>
      <c r="N51" s="9">
        <v>0</v>
      </c>
      <c r="O51" s="4"/>
      <c r="P51" s="9">
        <v>5188.6808270354086</v>
      </c>
    </row>
    <row r="52" spans="1:16" x14ac:dyDescent="0.2">
      <c r="A52" s="8" t="s">
        <v>42</v>
      </c>
      <c r="B52" s="8" t="s">
        <v>32</v>
      </c>
      <c r="C52" s="8" t="s">
        <v>64</v>
      </c>
      <c r="D52" s="8" t="s">
        <v>127</v>
      </c>
      <c r="E52" s="8" t="s">
        <v>52</v>
      </c>
      <c r="F52" s="8" t="s">
        <v>0</v>
      </c>
      <c r="G52" s="9">
        <v>1133886.3950547047</v>
      </c>
      <c r="H52" s="9">
        <v>0</v>
      </c>
      <c r="I52" s="9">
        <f t="shared" si="1"/>
        <v>1133886.3950547047</v>
      </c>
      <c r="J52" s="9">
        <v>1004775.464929965</v>
      </c>
      <c r="K52" s="9">
        <f t="shared" si="2"/>
        <v>129110.93012473977</v>
      </c>
      <c r="L52" s="9">
        <v>0</v>
      </c>
      <c r="M52" s="9">
        <v>0</v>
      </c>
      <c r="N52" s="9">
        <v>0</v>
      </c>
      <c r="O52" s="4"/>
      <c r="P52" s="9">
        <v>129110.93012473977</v>
      </c>
    </row>
    <row r="53" spans="1:16" x14ac:dyDescent="0.2">
      <c r="A53" s="8" t="s">
        <v>42</v>
      </c>
      <c r="B53" s="8" t="s">
        <v>32</v>
      </c>
      <c r="C53" s="8" t="s">
        <v>64</v>
      </c>
      <c r="D53" s="8" t="s">
        <v>127</v>
      </c>
      <c r="E53" s="8" t="s">
        <v>14</v>
      </c>
      <c r="F53" s="8" t="s">
        <v>0</v>
      </c>
      <c r="G53" s="9">
        <v>0</v>
      </c>
      <c r="H53" s="9">
        <v>0</v>
      </c>
      <c r="I53" s="9">
        <f t="shared" si="1"/>
        <v>0</v>
      </c>
      <c r="J53" s="9">
        <v>35.636702373162876</v>
      </c>
      <c r="K53" s="9">
        <f t="shared" si="2"/>
        <v>-35.636702373162876</v>
      </c>
      <c r="L53" s="9">
        <f t="shared" si="3"/>
        <v>-35.636702373162876</v>
      </c>
      <c r="M53" s="9">
        <v>0</v>
      </c>
      <c r="N53" s="9">
        <v>0</v>
      </c>
      <c r="O53" s="4"/>
      <c r="P53" s="9">
        <v>0</v>
      </c>
    </row>
    <row r="54" spans="1:16" x14ac:dyDescent="0.2">
      <c r="A54" s="8" t="s">
        <v>42</v>
      </c>
      <c r="B54" s="8" t="s">
        <v>32</v>
      </c>
      <c r="C54" s="8" t="s">
        <v>64</v>
      </c>
      <c r="D54" s="8" t="s">
        <v>127</v>
      </c>
      <c r="E54" s="8" t="s">
        <v>131</v>
      </c>
      <c r="F54" s="8" t="s">
        <v>8</v>
      </c>
      <c r="G54" s="9">
        <v>270.89999999999998</v>
      </c>
      <c r="H54" s="9">
        <v>0</v>
      </c>
      <c r="I54" s="9">
        <f t="shared" si="1"/>
        <v>270.89999999999998</v>
      </c>
      <c r="J54" s="9">
        <v>0</v>
      </c>
      <c r="K54" s="9">
        <f t="shared" si="2"/>
        <v>270.89999999999998</v>
      </c>
      <c r="L54" s="9">
        <f t="shared" si="3"/>
        <v>270.89999999999998</v>
      </c>
      <c r="M54" s="9">
        <v>0</v>
      </c>
      <c r="N54" s="9">
        <v>0</v>
      </c>
      <c r="O54" s="4"/>
      <c r="P54" s="9">
        <v>0</v>
      </c>
    </row>
    <row r="55" spans="1:16" x14ac:dyDescent="0.2">
      <c r="A55" s="8" t="s">
        <v>42</v>
      </c>
      <c r="B55" s="8" t="s">
        <v>32</v>
      </c>
      <c r="C55" s="8" t="s">
        <v>64</v>
      </c>
      <c r="D55" s="8" t="s">
        <v>127</v>
      </c>
      <c r="E55" s="8" t="s">
        <v>131</v>
      </c>
      <c r="F55" s="8" t="s">
        <v>0</v>
      </c>
      <c r="G55" s="9">
        <v>1707.4715837600156</v>
      </c>
      <c r="H55" s="9">
        <v>0</v>
      </c>
      <c r="I55" s="9">
        <f t="shared" si="1"/>
        <v>1707.4715837600156</v>
      </c>
      <c r="J55" s="9">
        <v>280.61725497600003</v>
      </c>
      <c r="K55" s="9">
        <f t="shared" si="2"/>
        <v>1426.8543287840157</v>
      </c>
      <c r="L55" s="9">
        <f t="shared" si="3"/>
        <v>1426.8543287840157</v>
      </c>
      <c r="M55" s="9">
        <v>0</v>
      </c>
      <c r="N55" s="9">
        <v>0</v>
      </c>
      <c r="O55" s="4"/>
      <c r="P55" s="9">
        <v>0</v>
      </c>
    </row>
    <row r="56" spans="1:16" x14ac:dyDescent="0.2">
      <c r="A56" s="8" t="s">
        <v>42</v>
      </c>
      <c r="B56" s="8" t="s">
        <v>32</v>
      </c>
      <c r="C56" s="8" t="s">
        <v>64</v>
      </c>
      <c r="D56" s="8" t="s">
        <v>127</v>
      </c>
      <c r="E56" s="8" t="s">
        <v>132</v>
      </c>
      <c r="F56" s="8" t="s">
        <v>8</v>
      </c>
      <c r="G56" s="9">
        <v>171.97249999999997</v>
      </c>
      <c r="H56" s="9">
        <v>0</v>
      </c>
      <c r="I56" s="9">
        <f t="shared" si="1"/>
        <v>171.97249999999997</v>
      </c>
      <c r="J56" s="9">
        <v>0</v>
      </c>
      <c r="K56" s="9">
        <f t="shared" si="2"/>
        <v>171.97249999999997</v>
      </c>
      <c r="L56" s="9">
        <f t="shared" si="3"/>
        <v>171.97249999999997</v>
      </c>
      <c r="M56" s="9">
        <v>0</v>
      </c>
      <c r="N56" s="9">
        <v>0</v>
      </c>
      <c r="O56" s="4"/>
      <c r="P56" s="9">
        <v>0</v>
      </c>
    </row>
    <row r="57" spans="1:16" s="12" customFormat="1" x14ac:dyDescent="0.2">
      <c r="A57" s="10" t="s">
        <v>42</v>
      </c>
      <c r="B57" s="10" t="s">
        <v>32</v>
      </c>
      <c r="C57" s="8" t="s">
        <v>64</v>
      </c>
      <c r="D57" s="10" t="s">
        <v>127</v>
      </c>
      <c r="E57" s="10" t="s">
        <v>133</v>
      </c>
      <c r="F57" s="10" t="s">
        <v>8</v>
      </c>
      <c r="G57" s="9">
        <v>1746.5301428571433</v>
      </c>
      <c r="H57" s="9">
        <v>0</v>
      </c>
      <c r="I57" s="11">
        <f t="shared" ref="I57:I109" si="4">G57+H57</f>
        <v>1746.5301428571433</v>
      </c>
      <c r="J57" s="9">
        <v>0</v>
      </c>
      <c r="K57" s="11">
        <f t="shared" ref="K57:K109" si="5">I57-J57</f>
        <v>1746.5301428571433</v>
      </c>
      <c r="L57" s="9">
        <f t="shared" si="3"/>
        <v>1746.5301428571433</v>
      </c>
      <c r="M57" s="9">
        <v>0</v>
      </c>
      <c r="N57" s="9">
        <v>0</v>
      </c>
      <c r="O57" s="4"/>
      <c r="P57" s="9">
        <v>0</v>
      </c>
    </row>
    <row r="58" spans="1:16" x14ac:dyDescent="0.2">
      <c r="A58" s="8" t="s">
        <v>42</v>
      </c>
      <c r="B58" s="8" t="s">
        <v>32</v>
      </c>
      <c r="C58" s="8" t="s">
        <v>64</v>
      </c>
      <c r="D58" s="8" t="s">
        <v>127</v>
      </c>
      <c r="E58" s="8" t="s">
        <v>66</v>
      </c>
      <c r="F58" s="8" t="s">
        <v>3</v>
      </c>
      <c r="G58" s="9">
        <v>0</v>
      </c>
      <c r="H58" s="9">
        <v>706.24224640618002</v>
      </c>
      <c r="I58" s="9">
        <f t="shared" si="4"/>
        <v>706.24224640618002</v>
      </c>
      <c r="J58" s="9">
        <v>472.87571728430635</v>
      </c>
      <c r="K58" s="9">
        <f t="shared" si="5"/>
        <v>233.36652912187367</v>
      </c>
      <c r="L58" s="9">
        <v>0</v>
      </c>
      <c r="M58" s="9">
        <v>0</v>
      </c>
      <c r="N58" s="9">
        <v>0</v>
      </c>
      <c r="O58" s="4"/>
      <c r="P58" s="9">
        <v>233.36652912187367</v>
      </c>
    </row>
    <row r="59" spans="1:16" x14ac:dyDescent="0.2">
      <c r="A59" s="8" t="s">
        <v>42</v>
      </c>
      <c r="B59" s="8" t="s">
        <v>32</v>
      </c>
      <c r="C59" s="8" t="s">
        <v>64</v>
      </c>
      <c r="D59" s="8" t="s">
        <v>127</v>
      </c>
      <c r="E59" s="8" t="s">
        <v>66</v>
      </c>
      <c r="F59" s="8" t="s">
        <v>6</v>
      </c>
      <c r="G59" s="9">
        <v>0</v>
      </c>
      <c r="H59" s="9">
        <v>1551.1662725718249</v>
      </c>
      <c r="I59" s="9">
        <f t="shared" si="4"/>
        <v>1551.1662725718249</v>
      </c>
      <c r="J59" s="9">
        <v>1564.4754044177689</v>
      </c>
      <c r="K59" s="9">
        <f t="shared" si="5"/>
        <v>-13.309131845943966</v>
      </c>
      <c r="L59" s="9">
        <v>0</v>
      </c>
      <c r="M59" s="9">
        <v>0</v>
      </c>
      <c r="N59" s="9">
        <v>0</v>
      </c>
      <c r="O59" s="4"/>
      <c r="P59" s="9">
        <v>-13.309131845943966</v>
      </c>
    </row>
    <row r="60" spans="1:16" x14ac:dyDescent="0.2">
      <c r="A60" s="8" t="s">
        <v>42</v>
      </c>
      <c r="B60" s="8" t="s">
        <v>32</v>
      </c>
      <c r="C60" s="8" t="s">
        <v>64</v>
      </c>
      <c r="D60" s="8" t="s">
        <v>127</v>
      </c>
      <c r="E60" s="8" t="s">
        <v>66</v>
      </c>
      <c r="F60" s="8" t="s">
        <v>0</v>
      </c>
      <c r="G60" s="9">
        <v>0</v>
      </c>
      <c r="H60" s="9">
        <v>873.55407843329988</v>
      </c>
      <c r="I60" s="9">
        <f t="shared" si="4"/>
        <v>873.55407843329988</v>
      </c>
      <c r="J60" s="9">
        <v>873.51610000000005</v>
      </c>
      <c r="K60" s="9">
        <f t="shared" si="5"/>
        <v>3.7978433299826975E-2</v>
      </c>
      <c r="L60" s="9">
        <v>0</v>
      </c>
      <c r="M60" s="9">
        <v>0</v>
      </c>
      <c r="N60" s="9">
        <v>0</v>
      </c>
      <c r="O60" s="4"/>
      <c r="P60" s="9">
        <v>3.7978433299826975E-2</v>
      </c>
    </row>
    <row r="61" spans="1:16" x14ac:dyDescent="0.2">
      <c r="A61" s="8" t="s">
        <v>42</v>
      </c>
      <c r="B61" s="8" t="s">
        <v>32</v>
      </c>
      <c r="C61" s="8" t="s">
        <v>64</v>
      </c>
      <c r="D61" s="8" t="s">
        <v>127</v>
      </c>
      <c r="E61" s="8" t="s">
        <v>67</v>
      </c>
      <c r="F61" s="8" t="s">
        <v>6</v>
      </c>
      <c r="G61" s="9">
        <v>0</v>
      </c>
      <c r="H61" s="9">
        <v>-0.13206999999999999</v>
      </c>
      <c r="I61" s="9">
        <f t="shared" si="4"/>
        <v>-0.13206999999999999</v>
      </c>
      <c r="J61" s="9">
        <v>0</v>
      </c>
      <c r="K61" s="9">
        <f t="shared" si="5"/>
        <v>-0.13206999999999999</v>
      </c>
      <c r="L61" s="9">
        <v>0</v>
      </c>
      <c r="M61" s="9">
        <v>0</v>
      </c>
      <c r="N61" s="9">
        <v>0</v>
      </c>
      <c r="O61" s="4"/>
      <c r="P61" s="9">
        <v>-0.13206999999999999</v>
      </c>
    </row>
    <row r="62" spans="1:16" x14ac:dyDescent="0.2">
      <c r="A62" s="8" t="s">
        <v>42</v>
      </c>
      <c r="B62" s="8" t="s">
        <v>32</v>
      </c>
      <c r="C62" s="8" t="s">
        <v>64</v>
      </c>
      <c r="D62" s="8" t="s">
        <v>127</v>
      </c>
      <c r="E62" s="8" t="s">
        <v>68</v>
      </c>
      <c r="F62" s="8" t="s">
        <v>6</v>
      </c>
      <c r="G62" s="9">
        <v>0</v>
      </c>
      <c r="H62" s="9">
        <v>0</v>
      </c>
      <c r="I62" s="9">
        <f t="shared" si="4"/>
        <v>0</v>
      </c>
      <c r="J62" s="9">
        <v>16.330370338371392</v>
      </c>
      <c r="K62" s="9">
        <f t="shared" si="5"/>
        <v>-16.330370338371392</v>
      </c>
      <c r="L62" s="9">
        <f t="shared" si="3"/>
        <v>-16.330370338371392</v>
      </c>
      <c r="M62" s="9">
        <v>0</v>
      </c>
      <c r="N62" s="9">
        <v>0</v>
      </c>
      <c r="O62" s="4"/>
      <c r="P62" s="9">
        <v>0</v>
      </c>
    </row>
    <row r="63" spans="1:16" s="12" customFormat="1" x14ac:dyDescent="0.2">
      <c r="A63" s="10" t="s">
        <v>42</v>
      </c>
      <c r="B63" s="10" t="s">
        <v>32</v>
      </c>
      <c r="C63" s="8" t="s">
        <v>64</v>
      </c>
      <c r="D63" s="10" t="s">
        <v>127</v>
      </c>
      <c r="E63" s="10" t="s">
        <v>129</v>
      </c>
      <c r="F63" s="10" t="s">
        <v>8</v>
      </c>
      <c r="G63" s="9">
        <v>4970.1950947178475</v>
      </c>
      <c r="H63" s="9">
        <v>0</v>
      </c>
      <c r="I63" s="11">
        <f t="shared" si="4"/>
        <v>4970.1950947178475</v>
      </c>
      <c r="J63" s="9">
        <v>4252.4133167464706</v>
      </c>
      <c r="K63" s="11">
        <f t="shared" si="5"/>
        <v>717.78177797137687</v>
      </c>
      <c r="L63" s="9">
        <f t="shared" si="3"/>
        <v>717.78177797137687</v>
      </c>
      <c r="M63" s="9">
        <v>0</v>
      </c>
      <c r="N63" s="9">
        <v>0</v>
      </c>
      <c r="O63" s="4"/>
      <c r="P63" s="9">
        <v>0</v>
      </c>
    </row>
    <row r="64" spans="1:16" x14ac:dyDescent="0.2">
      <c r="A64" s="8" t="s">
        <v>42</v>
      </c>
      <c r="B64" s="8" t="s">
        <v>32</v>
      </c>
      <c r="C64" s="8" t="s">
        <v>64</v>
      </c>
      <c r="D64" s="8" t="s">
        <v>127</v>
      </c>
      <c r="E64" s="8" t="s">
        <v>129</v>
      </c>
      <c r="F64" s="8" t="s">
        <v>6</v>
      </c>
      <c r="G64" s="9">
        <v>0</v>
      </c>
      <c r="H64" s="9">
        <v>0</v>
      </c>
      <c r="I64" s="9">
        <f t="shared" si="4"/>
        <v>0</v>
      </c>
      <c r="J64" s="9">
        <v>4999.4573581041577</v>
      </c>
      <c r="K64" s="9">
        <f t="shared" si="5"/>
        <v>-4999.4573581041577</v>
      </c>
      <c r="L64" s="9">
        <f t="shared" si="3"/>
        <v>-4999.4573581041577</v>
      </c>
      <c r="M64" s="9">
        <v>0</v>
      </c>
      <c r="N64" s="9">
        <v>0</v>
      </c>
      <c r="O64" s="4"/>
      <c r="P64" s="9">
        <v>0</v>
      </c>
    </row>
    <row r="65" spans="1:16" x14ac:dyDescent="0.2">
      <c r="A65" s="8" t="s">
        <v>42</v>
      </c>
      <c r="B65" s="8" t="s">
        <v>32</v>
      </c>
      <c r="C65" s="8" t="s">
        <v>64</v>
      </c>
      <c r="D65" s="8" t="s">
        <v>127</v>
      </c>
      <c r="E65" s="8" t="s">
        <v>130</v>
      </c>
      <c r="F65" s="8" t="s">
        <v>3</v>
      </c>
      <c r="G65" s="9">
        <v>155.95410422680951</v>
      </c>
      <c r="H65" s="9">
        <v>0</v>
      </c>
      <c r="I65" s="9">
        <f t="shared" si="4"/>
        <v>155.95410422680951</v>
      </c>
      <c r="J65" s="9">
        <v>0</v>
      </c>
      <c r="K65" s="9">
        <f t="shared" si="5"/>
        <v>155.95410422680951</v>
      </c>
      <c r="L65" s="9">
        <f t="shared" si="3"/>
        <v>155.95410422680951</v>
      </c>
      <c r="M65" s="9">
        <v>0</v>
      </c>
      <c r="N65" s="9">
        <v>0</v>
      </c>
      <c r="O65" s="4"/>
      <c r="P65" s="9">
        <v>0</v>
      </c>
    </row>
    <row r="66" spans="1:16" x14ac:dyDescent="0.2">
      <c r="A66" s="8" t="s">
        <v>42</v>
      </c>
      <c r="B66" s="8" t="s">
        <v>32</v>
      </c>
      <c r="C66" s="8" t="s">
        <v>64</v>
      </c>
      <c r="D66" s="8" t="s">
        <v>127</v>
      </c>
      <c r="E66" s="8" t="s">
        <v>130</v>
      </c>
      <c r="F66" s="8" t="s">
        <v>0</v>
      </c>
      <c r="G66" s="9">
        <v>4326.4248340000004</v>
      </c>
      <c r="H66" s="9">
        <v>0</v>
      </c>
      <c r="I66" s="9">
        <f t="shared" si="4"/>
        <v>4326.4248340000004</v>
      </c>
      <c r="J66" s="9">
        <v>1909.6641309899001</v>
      </c>
      <c r="K66" s="9">
        <f t="shared" si="5"/>
        <v>2416.7607030101003</v>
      </c>
      <c r="L66" s="9">
        <f t="shared" si="3"/>
        <v>2416.7607030101003</v>
      </c>
      <c r="M66" s="9">
        <v>0</v>
      </c>
      <c r="N66" s="9">
        <v>0</v>
      </c>
      <c r="O66" s="4"/>
      <c r="P66" s="9">
        <v>0</v>
      </c>
    </row>
    <row r="67" spans="1:16" x14ac:dyDescent="0.2">
      <c r="A67" s="8" t="s">
        <v>42</v>
      </c>
      <c r="B67" s="8" t="s">
        <v>32</v>
      </c>
      <c r="C67" s="8" t="s">
        <v>64</v>
      </c>
      <c r="D67" s="8" t="s">
        <v>127</v>
      </c>
      <c r="E67" s="8" t="s">
        <v>134</v>
      </c>
      <c r="F67" s="8" t="s">
        <v>0</v>
      </c>
      <c r="G67" s="9">
        <v>0</v>
      </c>
      <c r="H67" s="9">
        <v>0</v>
      </c>
      <c r="I67" s="9">
        <f t="shared" si="4"/>
        <v>0</v>
      </c>
      <c r="J67" s="9">
        <v>2593.005948269938</v>
      </c>
      <c r="K67" s="9">
        <f t="shared" si="5"/>
        <v>-2593.005948269938</v>
      </c>
      <c r="L67" s="9">
        <f t="shared" si="3"/>
        <v>-2593.005948269938</v>
      </c>
      <c r="M67" s="9">
        <v>0</v>
      </c>
      <c r="N67" s="9">
        <v>0</v>
      </c>
      <c r="O67" s="4"/>
      <c r="P67" s="9">
        <v>0</v>
      </c>
    </row>
    <row r="68" spans="1:16" x14ac:dyDescent="0.2">
      <c r="A68" s="8" t="s">
        <v>42</v>
      </c>
      <c r="B68" s="8" t="s">
        <v>32</v>
      </c>
      <c r="C68" s="8" t="s">
        <v>64</v>
      </c>
      <c r="D68" s="8" t="s">
        <v>127</v>
      </c>
      <c r="E68" s="8" t="s">
        <v>135</v>
      </c>
      <c r="F68" s="8" t="s">
        <v>8</v>
      </c>
      <c r="G68" s="9">
        <v>433.82212105714302</v>
      </c>
      <c r="H68" s="9">
        <v>0</v>
      </c>
      <c r="I68" s="9">
        <f t="shared" si="4"/>
        <v>433.82212105714302</v>
      </c>
      <c r="J68" s="9">
        <v>0</v>
      </c>
      <c r="K68" s="9">
        <f t="shared" si="5"/>
        <v>433.82212105714302</v>
      </c>
      <c r="L68" s="9">
        <f t="shared" si="3"/>
        <v>433.82212105714302</v>
      </c>
      <c r="M68" s="9">
        <v>0</v>
      </c>
      <c r="N68" s="9">
        <v>0</v>
      </c>
      <c r="O68" s="4"/>
      <c r="P68" s="9">
        <v>0</v>
      </c>
    </row>
    <row r="69" spans="1:16" x14ac:dyDescent="0.2">
      <c r="A69" s="8" t="s">
        <v>42</v>
      </c>
      <c r="B69" s="8" t="s">
        <v>32</v>
      </c>
      <c r="C69" s="8" t="s">
        <v>64</v>
      </c>
      <c r="D69" s="8" t="s">
        <v>127</v>
      </c>
      <c r="E69" s="8" t="s">
        <v>135</v>
      </c>
      <c r="F69" s="8" t="s">
        <v>0</v>
      </c>
      <c r="G69" s="9">
        <v>0</v>
      </c>
      <c r="H69" s="9">
        <v>0</v>
      </c>
      <c r="I69" s="9">
        <f t="shared" si="4"/>
        <v>0</v>
      </c>
      <c r="J69" s="9">
        <v>-1.3044060082068043E-8</v>
      </c>
      <c r="K69" s="9">
        <f t="shared" si="5"/>
        <v>1.3044060082068043E-8</v>
      </c>
      <c r="L69" s="9">
        <f t="shared" si="3"/>
        <v>1.3044060082068043E-8</v>
      </c>
      <c r="M69" s="9">
        <v>0</v>
      </c>
      <c r="N69" s="9">
        <v>0</v>
      </c>
      <c r="O69" s="4"/>
      <c r="P69" s="9">
        <v>0</v>
      </c>
    </row>
    <row r="70" spans="1:16" x14ac:dyDescent="0.2">
      <c r="A70" s="8" t="s">
        <v>42</v>
      </c>
      <c r="B70" s="8" t="s">
        <v>32</v>
      </c>
      <c r="C70" s="8" t="s">
        <v>64</v>
      </c>
      <c r="D70" s="8" t="s">
        <v>127</v>
      </c>
      <c r="E70" s="8" t="s">
        <v>136</v>
      </c>
      <c r="F70" s="8" t="s">
        <v>8</v>
      </c>
      <c r="G70" s="9">
        <v>808.89526648596484</v>
      </c>
      <c r="H70" s="9">
        <v>0</v>
      </c>
      <c r="I70" s="9">
        <f t="shared" si="4"/>
        <v>808.89526648596484</v>
      </c>
      <c r="J70" s="9">
        <v>0</v>
      </c>
      <c r="K70" s="9">
        <f t="shared" si="5"/>
        <v>808.89526648596484</v>
      </c>
      <c r="L70" s="9">
        <v>0</v>
      </c>
      <c r="M70" s="9">
        <v>0</v>
      </c>
      <c r="N70" s="9">
        <v>0</v>
      </c>
      <c r="O70" s="4"/>
      <c r="P70" s="9">
        <v>808.89526648596484</v>
      </c>
    </row>
    <row r="71" spans="1:16" x14ac:dyDescent="0.2">
      <c r="A71" s="8" t="s">
        <v>42</v>
      </c>
      <c r="B71" s="8" t="s">
        <v>32</v>
      </c>
      <c r="C71" s="8" t="s">
        <v>64</v>
      </c>
      <c r="D71" s="8" t="s">
        <v>127</v>
      </c>
      <c r="E71" s="8" t="s">
        <v>136</v>
      </c>
      <c r="F71" s="8" t="s">
        <v>0</v>
      </c>
      <c r="G71" s="9">
        <v>0</v>
      </c>
      <c r="H71" s="9">
        <v>0</v>
      </c>
      <c r="I71" s="9">
        <f t="shared" si="4"/>
        <v>0</v>
      </c>
      <c r="J71" s="9">
        <v>28.575187440000001</v>
      </c>
      <c r="K71" s="9">
        <f t="shared" si="5"/>
        <v>-28.575187440000001</v>
      </c>
      <c r="L71" s="9">
        <v>0</v>
      </c>
      <c r="M71" s="9">
        <v>0</v>
      </c>
      <c r="N71" s="9">
        <v>0</v>
      </c>
      <c r="O71" s="4"/>
      <c r="P71" s="9">
        <v>-28.575187440000001</v>
      </c>
    </row>
    <row r="72" spans="1:16" x14ac:dyDescent="0.2">
      <c r="A72" s="8" t="s">
        <v>42</v>
      </c>
      <c r="B72" s="8" t="s">
        <v>32</v>
      </c>
      <c r="C72" s="8" t="s">
        <v>64</v>
      </c>
      <c r="D72" s="8" t="s">
        <v>127</v>
      </c>
      <c r="E72" s="8"/>
      <c r="F72" s="8" t="s">
        <v>3</v>
      </c>
      <c r="G72" s="9">
        <v>154564.23839271558</v>
      </c>
      <c r="H72" s="9">
        <v>7374.6074816348473</v>
      </c>
      <c r="I72" s="9">
        <f t="shared" si="4"/>
        <v>161938.84587435043</v>
      </c>
      <c r="J72" s="9">
        <v>98004.99575750489</v>
      </c>
      <c r="K72" s="9">
        <f t="shared" si="5"/>
        <v>63933.85011684554</v>
      </c>
      <c r="L72" s="9">
        <f t="shared" ref="L72:L133" si="6">K72</f>
        <v>63933.85011684554</v>
      </c>
      <c r="M72" s="9">
        <v>0</v>
      </c>
      <c r="N72" s="9">
        <v>0</v>
      </c>
      <c r="O72" s="4"/>
      <c r="P72" s="9">
        <v>0</v>
      </c>
    </row>
    <row r="73" spans="1:16" x14ac:dyDescent="0.2">
      <c r="A73" s="8" t="s">
        <v>42</v>
      </c>
      <c r="B73" s="8" t="s">
        <v>32</v>
      </c>
      <c r="C73" s="8" t="s">
        <v>64</v>
      </c>
      <c r="D73" s="8" t="s">
        <v>127</v>
      </c>
      <c r="E73" s="8"/>
      <c r="F73" s="8" t="s">
        <v>8</v>
      </c>
      <c r="G73" s="9">
        <v>3466688.6893721111</v>
      </c>
      <c r="H73" s="9">
        <v>0</v>
      </c>
      <c r="I73" s="9">
        <f t="shared" si="4"/>
        <v>3466688.6893721111</v>
      </c>
      <c r="J73" s="9">
        <v>3475733.8702073349</v>
      </c>
      <c r="K73" s="9">
        <f t="shared" si="5"/>
        <v>-9045.1808352237567</v>
      </c>
      <c r="L73" s="9">
        <f t="shared" si="6"/>
        <v>-9045.1808352237567</v>
      </c>
      <c r="M73" s="9">
        <v>0</v>
      </c>
      <c r="N73" s="9">
        <v>0</v>
      </c>
      <c r="O73" s="4"/>
      <c r="P73" s="9">
        <v>0</v>
      </c>
    </row>
    <row r="74" spans="1:16" x14ac:dyDescent="0.2">
      <c r="A74" s="8" t="s">
        <v>42</v>
      </c>
      <c r="B74" s="8" t="s">
        <v>32</v>
      </c>
      <c r="C74" s="8" t="s">
        <v>64</v>
      </c>
      <c r="D74" s="8" t="s">
        <v>127</v>
      </c>
      <c r="E74" s="8"/>
      <c r="F74" s="8" t="s">
        <v>6</v>
      </c>
      <c r="G74" s="9">
        <v>970716.14363573736</v>
      </c>
      <c r="H74" s="9">
        <v>219899.00796631019</v>
      </c>
      <c r="I74" s="9">
        <f t="shared" si="4"/>
        <v>1190615.1516020475</v>
      </c>
      <c r="J74" s="9">
        <v>1119846.4065468707</v>
      </c>
      <c r="K74" s="9">
        <f t="shared" si="5"/>
        <v>70768.745055176783</v>
      </c>
      <c r="L74" s="9">
        <f t="shared" si="6"/>
        <v>70768.745055176783</v>
      </c>
      <c r="M74" s="9">
        <v>0</v>
      </c>
      <c r="N74" s="9">
        <v>0</v>
      </c>
      <c r="O74" s="4"/>
      <c r="P74" s="9">
        <v>0</v>
      </c>
    </row>
    <row r="75" spans="1:16" x14ac:dyDescent="0.2">
      <c r="A75" s="8" t="s">
        <v>42</v>
      </c>
      <c r="B75" s="8" t="s">
        <v>32</v>
      </c>
      <c r="C75" s="8" t="s">
        <v>64</v>
      </c>
      <c r="D75" s="8" t="s">
        <v>127</v>
      </c>
      <c r="E75" s="8"/>
      <c r="F75" s="8" t="s">
        <v>0</v>
      </c>
      <c r="G75" s="9">
        <v>12125315.177625462</v>
      </c>
      <c r="H75" s="9">
        <v>283145.23599796061</v>
      </c>
      <c r="I75" s="9">
        <f t="shared" si="4"/>
        <v>12408460.413623422</v>
      </c>
      <c r="J75" s="9">
        <v>12239760.966502646</v>
      </c>
      <c r="K75" s="9">
        <f t="shared" si="5"/>
        <v>168699.4471207764</v>
      </c>
      <c r="L75" s="9">
        <f t="shared" si="6"/>
        <v>168699.4471207764</v>
      </c>
      <c r="M75" s="9">
        <v>0</v>
      </c>
      <c r="N75" s="9">
        <v>0</v>
      </c>
      <c r="O75" s="4"/>
      <c r="P75" s="9">
        <v>0</v>
      </c>
    </row>
    <row r="76" spans="1:16" x14ac:dyDescent="0.2">
      <c r="A76" s="8" t="s">
        <v>42</v>
      </c>
      <c r="B76" s="8" t="s">
        <v>24</v>
      </c>
      <c r="C76" s="8" t="s">
        <v>69</v>
      </c>
      <c r="D76" s="8" t="s">
        <v>127</v>
      </c>
      <c r="E76" s="8" t="s">
        <v>9</v>
      </c>
      <c r="F76" s="8" t="s">
        <v>8</v>
      </c>
      <c r="G76" s="9">
        <v>174.16865895890274</v>
      </c>
      <c r="H76" s="9">
        <v>15.56162525132603</v>
      </c>
      <c r="I76" s="9">
        <f t="shared" si="4"/>
        <v>189.73028421022877</v>
      </c>
      <c r="J76" s="9">
        <v>258.62068965517244</v>
      </c>
      <c r="K76" s="9">
        <f t="shared" si="5"/>
        <v>-68.890405444943667</v>
      </c>
      <c r="L76" s="9">
        <f t="shared" si="6"/>
        <v>-68.890405444943667</v>
      </c>
      <c r="M76" s="9">
        <v>0</v>
      </c>
      <c r="N76" s="9">
        <v>0</v>
      </c>
      <c r="O76" s="4"/>
      <c r="P76" s="9">
        <v>0</v>
      </c>
    </row>
    <row r="77" spans="1:16" x14ac:dyDescent="0.2">
      <c r="A77" s="8" t="s">
        <v>42</v>
      </c>
      <c r="B77" s="8" t="s">
        <v>24</v>
      </c>
      <c r="C77" s="8" t="s">
        <v>69</v>
      </c>
      <c r="D77" s="8" t="s">
        <v>127</v>
      </c>
      <c r="E77" s="8" t="s">
        <v>9</v>
      </c>
      <c r="F77" s="8" t="s">
        <v>6</v>
      </c>
      <c r="G77" s="9">
        <v>0.33428628389433268</v>
      </c>
      <c r="H77" s="9">
        <v>0</v>
      </c>
      <c r="I77" s="9">
        <f t="shared" si="4"/>
        <v>0.33428628389433268</v>
      </c>
      <c r="J77" s="9">
        <v>0</v>
      </c>
      <c r="K77" s="9">
        <f t="shared" si="5"/>
        <v>0.33428628389433268</v>
      </c>
      <c r="L77" s="9">
        <f t="shared" si="6"/>
        <v>0.33428628389433268</v>
      </c>
      <c r="M77" s="9">
        <v>0</v>
      </c>
      <c r="N77" s="9">
        <v>0</v>
      </c>
      <c r="O77" s="4"/>
      <c r="P77" s="9">
        <v>0</v>
      </c>
    </row>
    <row r="78" spans="1:16" x14ac:dyDescent="0.2">
      <c r="A78" s="8" t="s">
        <v>42</v>
      </c>
      <c r="B78" s="8" t="s">
        <v>24</v>
      </c>
      <c r="C78" s="8" t="s">
        <v>69</v>
      </c>
      <c r="D78" s="8" t="s">
        <v>127</v>
      </c>
      <c r="E78" s="8" t="s">
        <v>52</v>
      </c>
      <c r="F78" s="8" t="s">
        <v>3</v>
      </c>
      <c r="G78" s="9">
        <v>71699.760821295422</v>
      </c>
      <c r="H78" s="9">
        <v>0</v>
      </c>
      <c r="I78" s="9">
        <f t="shared" si="4"/>
        <v>71699.760821295422</v>
      </c>
      <c r="J78" s="9">
        <v>56478.925043615731</v>
      </c>
      <c r="K78" s="9">
        <f t="shared" si="5"/>
        <v>15220.835777679691</v>
      </c>
      <c r="L78" s="9">
        <v>0</v>
      </c>
      <c r="M78" s="9">
        <v>0</v>
      </c>
      <c r="N78" s="9">
        <v>0</v>
      </c>
      <c r="O78" s="4"/>
      <c r="P78" s="9">
        <v>15220.835777679691</v>
      </c>
    </row>
    <row r="79" spans="1:16" s="12" customFormat="1" x14ac:dyDescent="0.2">
      <c r="A79" s="10" t="s">
        <v>42</v>
      </c>
      <c r="B79" s="10" t="s">
        <v>24</v>
      </c>
      <c r="C79" s="8" t="s">
        <v>69</v>
      </c>
      <c r="D79" s="10" t="s">
        <v>127</v>
      </c>
      <c r="E79" s="10" t="s">
        <v>52</v>
      </c>
      <c r="F79" s="10" t="s">
        <v>8</v>
      </c>
      <c r="G79" s="9">
        <v>1420537.5275523288</v>
      </c>
      <c r="H79" s="9">
        <v>0</v>
      </c>
      <c r="I79" s="11">
        <f t="shared" si="4"/>
        <v>1420537.5275523288</v>
      </c>
      <c r="J79" s="9">
        <v>503330.86097857048</v>
      </c>
      <c r="K79" s="11">
        <f t="shared" si="5"/>
        <v>917206.66657375824</v>
      </c>
      <c r="L79" s="9">
        <v>0</v>
      </c>
      <c r="M79" s="9">
        <v>0</v>
      </c>
      <c r="N79" s="9">
        <v>0</v>
      </c>
      <c r="O79" s="4"/>
      <c r="P79" s="9">
        <v>917206.66657375824</v>
      </c>
    </row>
    <row r="80" spans="1:16" x14ac:dyDescent="0.2">
      <c r="A80" s="8" t="s">
        <v>42</v>
      </c>
      <c r="B80" s="8" t="s">
        <v>24</v>
      </c>
      <c r="C80" s="8" t="s">
        <v>69</v>
      </c>
      <c r="D80" s="8" t="s">
        <v>127</v>
      </c>
      <c r="E80" s="8" t="s">
        <v>52</v>
      </c>
      <c r="F80" s="8" t="s">
        <v>6</v>
      </c>
      <c r="G80" s="9">
        <v>11319.872110058161</v>
      </c>
      <c r="H80" s="9">
        <v>0</v>
      </c>
      <c r="I80" s="9">
        <f t="shared" si="4"/>
        <v>11319.872110058161</v>
      </c>
      <c r="J80" s="9">
        <v>7032.9585371265639</v>
      </c>
      <c r="K80" s="9">
        <f t="shared" si="5"/>
        <v>4286.9135729315967</v>
      </c>
      <c r="L80" s="9">
        <v>0</v>
      </c>
      <c r="M80" s="9">
        <v>0</v>
      </c>
      <c r="N80" s="9">
        <v>0</v>
      </c>
      <c r="O80" s="4"/>
      <c r="P80" s="9">
        <v>4286.9135729315967</v>
      </c>
    </row>
    <row r="81" spans="1:16" x14ac:dyDescent="0.2">
      <c r="A81" s="8" t="s">
        <v>42</v>
      </c>
      <c r="B81" s="8" t="s">
        <v>24</v>
      </c>
      <c r="C81" s="8" t="s">
        <v>69</v>
      </c>
      <c r="D81" s="8" t="s">
        <v>127</v>
      </c>
      <c r="E81" s="8" t="s">
        <v>52</v>
      </c>
      <c r="F81" s="8" t="s">
        <v>0</v>
      </c>
      <c r="G81" s="9">
        <v>325188.76517712971</v>
      </c>
      <c r="H81" s="9">
        <v>0</v>
      </c>
      <c r="I81" s="9">
        <f t="shared" si="4"/>
        <v>325188.76517712971</v>
      </c>
      <c r="J81" s="9">
        <v>293904.38759372663</v>
      </c>
      <c r="K81" s="9">
        <f t="shared" si="5"/>
        <v>31284.377583403082</v>
      </c>
      <c r="L81" s="9">
        <v>0</v>
      </c>
      <c r="M81" s="9">
        <v>0</v>
      </c>
      <c r="N81" s="9">
        <v>0</v>
      </c>
      <c r="O81" s="4"/>
      <c r="P81" s="9">
        <v>31284.377583403082</v>
      </c>
    </row>
    <row r="82" spans="1:16" x14ac:dyDescent="0.2">
      <c r="A82" s="8" t="s">
        <v>42</v>
      </c>
      <c r="B82" s="8" t="s">
        <v>24</v>
      </c>
      <c r="C82" s="8" t="s">
        <v>69</v>
      </c>
      <c r="D82" s="8" t="s">
        <v>127</v>
      </c>
      <c r="E82" s="8" t="s">
        <v>14</v>
      </c>
      <c r="F82" s="8" t="s">
        <v>0</v>
      </c>
      <c r="G82" s="9">
        <v>0</v>
      </c>
      <c r="H82" s="9">
        <v>0</v>
      </c>
      <c r="I82" s="9">
        <f t="shared" si="4"/>
        <v>0</v>
      </c>
      <c r="J82" s="9">
        <v>1.9539530172934398</v>
      </c>
      <c r="K82" s="9">
        <f t="shared" si="5"/>
        <v>-1.9539530172934398</v>
      </c>
      <c r="L82" s="9">
        <f t="shared" si="6"/>
        <v>-1.9539530172934398</v>
      </c>
      <c r="M82" s="9">
        <v>0</v>
      </c>
      <c r="N82" s="9">
        <v>0</v>
      </c>
      <c r="O82" s="4"/>
      <c r="P82" s="9">
        <v>0</v>
      </c>
    </row>
    <row r="83" spans="1:16" x14ac:dyDescent="0.2">
      <c r="A83" s="8" t="s">
        <v>42</v>
      </c>
      <c r="B83" s="8" t="s">
        <v>24</v>
      </c>
      <c r="C83" s="8" t="s">
        <v>69</v>
      </c>
      <c r="D83" s="8" t="s">
        <v>127</v>
      </c>
      <c r="E83" s="8" t="s">
        <v>131</v>
      </c>
      <c r="F83" s="8" t="s">
        <v>8</v>
      </c>
      <c r="G83" s="9">
        <v>677.25</v>
      </c>
      <c r="H83" s="9">
        <v>0</v>
      </c>
      <c r="I83" s="9">
        <f t="shared" si="4"/>
        <v>677.25</v>
      </c>
      <c r="J83" s="9">
        <v>0</v>
      </c>
      <c r="K83" s="9">
        <f t="shared" si="5"/>
        <v>677.25</v>
      </c>
      <c r="L83" s="9">
        <f t="shared" si="6"/>
        <v>677.25</v>
      </c>
      <c r="M83" s="9">
        <v>0</v>
      </c>
      <c r="N83" s="9">
        <v>0</v>
      </c>
      <c r="O83" s="4"/>
      <c r="P83" s="9">
        <v>0</v>
      </c>
    </row>
    <row r="84" spans="1:16" x14ac:dyDescent="0.2">
      <c r="A84" s="8" t="s">
        <v>42</v>
      </c>
      <c r="B84" s="8" t="s">
        <v>24</v>
      </c>
      <c r="C84" s="8" t="s">
        <v>69</v>
      </c>
      <c r="D84" s="8" t="s">
        <v>127</v>
      </c>
      <c r="E84" s="8" t="s">
        <v>131</v>
      </c>
      <c r="F84" s="8" t="s">
        <v>0</v>
      </c>
      <c r="G84" s="9">
        <v>726.61097119940769</v>
      </c>
      <c r="H84" s="9">
        <v>0</v>
      </c>
      <c r="I84" s="9">
        <f t="shared" si="4"/>
        <v>726.61097119940769</v>
      </c>
      <c r="J84" s="9">
        <v>33.294845887999998</v>
      </c>
      <c r="K84" s="9">
        <f t="shared" si="5"/>
        <v>693.31612531140763</v>
      </c>
      <c r="L84" s="9">
        <f t="shared" si="6"/>
        <v>693.31612531140763</v>
      </c>
      <c r="M84" s="9">
        <v>0</v>
      </c>
      <c r="N84" s="9">
        <v>0</v>
      </c>
      <c r="O84" s="4"/>
      <c r="P84" s="9">
        <v>0</v>
      </c>
    </row>
    <row r="85" spans="1:16" x14ac:dyDescent="0.2">
      <c r="A85" s="8" t="s">
        <v>42</v>
      </c>
      <c r="B85" s="8" t="s">
        <v>24</v>
      </c>
      <c r="C85" s="8" t="s">
        <v>69</v>
      </c>
      <c r="D85" s="8" t="s">
        <v>127</v>
      </c>
      <c r="E85" s="8" t="s">
        <v>132</v>
      </c>
      <c r="F85" s="8" t="s">
        <v>8</v>
      </c>
      <c r="G85" s="9">
        <v>307.09375</v>
      </c>
      <c r="H85" s="9">
        <v>0</v>
      </c>
      <c r="I85" s="9">
        <f t="shared" si="4"/>
        <v>307.09375</v>
      </c>
      <c r="J85" s="9">
        <v>0</v>
      </c>
      <c r="K85" s="9">
        <f t="shared" si="5"/>
        <v>307.09375</v>
      </c>
      <c r="L85" s="9">
        <f t="shared" si="6"/>
        <v>307.09375</v>
      </c>
      <c r="M85" s="9">
        <v>0</v>
      </c>
      <c r="N85" s="9">
        <v>0</v>
      </c>
      <c r="O85" s="4"/>
      <c r="P85" s="9">
        <v>0</v>
      </c>
    </row>
    <row r="86" spans="1:16" x14ac:dyDescent="0.2">
      <c r="A86" s="8" t="s">
        <v>42</v>
      </c>
      <c r="B86" s="8" t="s">
        <v>24</v>
      </c>
      <c r="C86" s="8" t="s">
        <v>69</v>
      </c>
      <c r="D86" s="8" t="s">
        <v>127</v>
      </c>
      <c r="E86" s="8" t="s">
        <v>133</v>
      </c>
      <c r="F86" s="8" t="s">
        <v>8</v>
      </c>
      <c r="G86" s="9">
        <v>2765.339392857144</v>
      </c>
      <c r="H86" s="9">
        <v>0</v>
      </c>
      <c r="I86" s="9">
        <f t="shared" si="4"/>
        <v>2765.339392857144</v>
      </c>
      <c r="J86" s="9">
        <v>0</v>
      </c>
      <c r="K86" s="9">
        <f t="shared" si="5"/>
        <v>2765.339392857144</v>
      </c>
      <c r="L86" s="9">
        <f t="shared" si="6"/>
        <v>2765.339392857144</v>
      </c>
      <c r="M86" s="9">
        <v>0</v>
      </c>
      <c r="N86" s="9">
        <v>0</v>
      </c>
      <c r="O86" s="4"/>
      <c r="P86" s="9">
        <v>0</v>
      </c>
    </row>
    <row r="87" spans="1:16" x14ac:dyDescent="0.2">
      <c r="A87" s="8" t="s">
        <v>42</v>
      </c>
      <c r="B87" s="8" t="s">
        <v>24</v>
      </c>
      <c r="C87" s="8" t="s">
        <v>69</v>
      </c>
      <c r="D87" s="8" t="s">
        <v>127</v>
      </c>
      <c r="E87" s="8" t="s">
        <v>66</v>
      </c>
      <c r="F87" s="8" t="s">
        <v>3</v>
      </c>
      <c r="G87" s="9">
        <v>0</v>
      </c>
      <c r="H87" s="9">
        <v>3003.0003079526223</v>
      </c>
      <c r="I87" s="9">
        <f t="shared" si="4"/>
        <v>3003.0003079526223</v>
      </c>
      <c r="J87" s="9">
        <v>2948.8376420124732</v>
      </c>
      <c r="K87" s="9">
        <f t="shared" si="5"/>
        <v>54.162665940149054</v>
      </c>
      <c r="L87" s="9">
        <v>0</v>
      </c>
      <c r="M87" s="9">
        <v>0</v>
      </c>
      <c r="N87" s="9">
        <v>0</v>
      </c>
      <c r="O87" s="4"/>
      <c r="P87" s="9">
        <v>54.162665940149054</v>
      </c>
    </row>
    <row r="88" spans="1:16" x14ac:dyDescent="0.2">
      <c r="A88" s="8" t="s">
        <v>42</v>
      </c>
      <c r="B88" s="8" t="s">
        <v>24</v>
      </c>
      <c r="C88" s="8" t="s">
        <v>69</v>
      </c>
      <c r="D88" s="8" t="s">
        <v>127</v>
      </c>
      <c r="E88" s="8" t="s">
        <v>66</v>
      </c>
      <c r="F88" s="8" t="s">
        <v>6</v>
      </c>
      <c r="G88" s="9">
        <v>0</v>
      </c>
      <c r="H88" s="9">
        <v>35.659183956433367</v>
      </c>
      <c r="I88" s="9">
        <f t="shared" si="4"/>
        <v>35.659183956433367</v>
      </c>
      <c r="J88" s="9">
        <v>88.487747075825084</v>
      </c>
      <c r="K88" s="9">
        <f t="shared" si="5"/>
        <v>-52.828563119391717</v>
      </c>
      <c r="L88" s="9">
        <v>0</v>
      </c>
      <c r="M88" s="9">
        <v>0</v>
      </c>
      <c r="N88" s="9">
        <v>0</v>
      </c>
      <c r="O88" s="4"/>
      <c r="P88" s="9">
        <v>-52.828563119391717</v>
      </c>
    </row>
    <row r="89" spans="1:16" x14ac:dyDescent="0.2">
      <c r="A89" s="8" t="s">
        <v>42</v>
      </c>
      <c r="B89" s="8" t="s">
        <v>24</v>
      </c>
      <c r="C89" s="8" t="s">
        <v>69</v>
      </c>
      <c r="D89" s="8" t="s">
        <v>127</v>
      </c>
      <c r="E89" s="8" t="s">
        <v>66</v>
      </c>
      <c r="F89" s="8" t="s">
        <v>0</v>
      </c>
      <c r="G89" s="9">
        <v>0</v>
      </c>
      <c r="H89" s="9">
        <v>20.085869617899991</v>
      </c>
      <c r="I89" s="9">
        <f t="shared" si="4"/>
        <v>20.085869617899991</v>
      </c>
      <c r="J89" s="9">
        <v>19.937600000000003</v>
      </c>
      <c r="K89" s="9">
        <f t="shared" si="5"/>
        <v>0.14826961789998805</v>
      </c>
      <c r="L89" s="9">
        <v>0</v>
      </c>
      <c r="M89" s="9">
        <v>0</v>
      </c>
      <c r="N89" s="9">
        <v>0</v>
      </c>
      <c r="O89" s="4"/>
      <c r="P89" s="9">
        <v>0.14826961789998805</v>
      </c>
    </row>
    <row r="90" spans="1:16" x14ac:dyDescent="0.2">
      <c r="A90" s="8" t="s">
        <v>42</v>
      </c>
      <c r="B90" s="8" t="s">
        <v>24</v>
      </c>
      <c r="C90" s="8" t="s">
        <v>69</v>
      </c>
      <c r="D90" s="8" t="s">
        <v>127</v>
      </c>
      <c r="E90" s="8" t="s">
        <v>67</v>
      </c>
      <c r="F90" s="8" t="s">
        <v>6</v>
      </c>
      <c r="G90" s="9">
        <v>0</v>
      </c>
      <c r="H90" s="9">
        <v>-0.24151629666666663</v>
      </c>
      <c r="I90" s="9">
        <f t="shared" si="4"/>
        <v>-0.24151629666666663</v>
      </c>
      <c r="J90" s="9">
        <v>0</v>
      </c>
      <c r="K90" s="9">
        <f t="shared" si="5"/>
        <v>-0.24151629666666663</v>
      </c>
      <c r="L90" s="9">
        <v>0</v>
      </c>
      <c r="M90" s="9">
        <v>0</v>
      </c>
      <c r="N90" s="9">
        <v>0</v>
      </c>
      <c r="O90" s="4"/>
      <c r="P90" s="9">
        <v>-0.24151629666666663</v>
      </c>
    </row>
    <row r="91" spans="1:16" x14ac:dyDescent="0.2">
      <c r="A91" s="8" t="s">
        <v>42</v>
      </c>
      <c r="B91" s="8" t="s">
        <v>24</v>
      </c>
      <c r="C91" s="8" t="s">
        <v>69</v>
      </c>
      <c r="D91" s="8" t="s">
        <v>127</v>
      </c>
      <c r="E91" s="8" t="s">
        <v>68</v>
      </c>
      <c r="F91" s="8" t="s">
        <v>6</v>
      </c>
      <c r="G91" s="9">
        <v>0</v>
      </c>
      <c r="H91" s="9">
        <v>0</v>
      </c>
      <c r="I91" s="9">
        <f t="shared" si="4"/>
        <v>0</v>
      </c>
      <c r="J91" s="9">
        <v>8.4839426568696883</v>
      </c>
      <c r="K91" s="9">
        <f t="shared" si="5"/>
        <v>-8.4839426568696883</v>
      </c>
      <c r="L91" s="9">
        <f t="shared" si="6"/>
        <v>-8.4839426568696883</v>
      </c>
      <c r="M91" s="9">
        <v>0</v>
      </c>
      <c r="N91" s="9">
        <v>0</v>
      </c>
      <c r="O91" s="4"/>
      <c r="P91" s="9">
        <v>0</v>
      </c>
    </row>
    <row r="92" spans="1:16" x14ac:dyDescent="0.2">
      <c r="A92" s="8" t="s">
        <v>42</v>
      </c>
      <c r="B92" s="8" t="s">
        <v>24</v>
      </c>
      <c r="C92" s="8" t="s">
        <v>69</v>
      </c>
      <c r="D92" s="8" t="s">
        <v>127</v>
      </c>
      <c r="E92" s="8" t="s">
        <v>129</v>
      </c>
      <c r="F92" s="8" t="s">
        <v>8</v>
      </c>
      <c r="G92" s="9">
        <v>5897.7168874397976</v>
      </c>
      <c r="H92" s="9">
        <v>0</v>
      </c>
      <c r="I92" s="9">
        <f t="shared" si="4"/>
        <v>5897.7168874397976</v>
      </c>
      <c r="J92" s="9">
        <v>127377.03323207668</v>
      </c>
      <c r="K92" s="9">
        <f t="shared" si="5"/>
        <v>-121479.31634463687</v>
      </c>
      <c r="L92" s="9">
        <f t="shared" si="6"/>
        <v>-121479.31634463687</v>
      </c>
      <c r="M92" s="9">
        <v>0</v>
      </c>
      <c r="N92" s="9">
        <v>0</v>
      </c>
      <c r="O92" s="4"/>
      <c r="P92" s="9">
        <v>0</v>
      </c>
    </row>
    <row r="93" spans="1:16" x14ac:dyDescent="0.2">
      <c r="A93" s="8" t="s">
        <v>42</v>
      </c>
      <c r="B93" s="8" t="s">
        <v>24</v>
      </c>
      <c r="C93" s="8" t="s">
        <v>69</v>
      </c>
      <c r="D93" s="8" t="s">
        <v>127</v>
      </c>
      <c r="E93" s="8" t="s">
        <v>129</v>
      </c>
      <c r="F93" s="8" t="s">
        <v>6</v>
      </c>
      <c r="G93" s="9">
        <v>0</v>
      </c>
      <c r="H93" s="9">
        <v>0</v>
      </c>
      <c r="I93" s="9">
        <f t="shared" si="4"/>
        <v>0</v>
      </c>
      <c r="J93" s="9">
        <v>3633.8418821664691</v>
      </c>
      <c r="K93" s="9">
        <f t="shared" si="5"/>
        <v>-3633.8418821664691</v>
      </c>
      <c r="L93" s="9">
        <f t="shared" si="6"/>
        <v>-3633.8418821664691</v>
      </c>
      <c r="M93" s="9">
        <v>0</v>
      </c>
      <c r="N93" s="9">
        <v>0</v>
      </c>
      <c r="O93" s="4"/>
      <c r="P93" s="9">
        <v>0</v>
      </c>
    </row>
    <row r="94" spans="1:16" s="12" customFormat="1" x14ac:dyDescent="0.2">
      <c r="A94" s="10" t="s">
        <v>42</v>
      </c>
      <c r="B94" s="10" t="s">
        <v>24</v>
      </c>
      <c r="C94" s="8" t="s">
        <v>69</v>
      </c>
      <c r="D94" s="10" t="s">
        <v>127</v>
      </c>
      <c r="E94" s="10" t="s">
        <v>130</v>
      </c>
      <c r="F94" s="10" t="s">
        <v>3</v>
      </c>
      <c r="G94" s="9">
        <v>972.52473781363028</v>
      </c>
      <c r="H94" s="9">
        <v>0</v>
      </c>
      <c r="I94" s="11">
        <f t="shared" si="4"/>
        <v>972.52473781363028</v>
      </c>
      <c r="J94" s="9">
        <v>0</v>
      </c>
      <c r="K94" s="11">
        <f t="shared" si="5"/>
        <v>972.52473781363028</v>
      </c>
      <c r="L94" s="9">
        <f t="shared" si="6"/>
        <v>972.52473781363028</v>
      </c>
      <c r="M94" s="9">
        <v>0</v>
      </c>
      <c r="N94" s="9">
        <v>0</v>
      </c>
      <c r="O94" s="4"/>
      <c r="P94" s="9">
        <v>0</v>
      </c>
    </row>
    <row r="95" spans="1:16" x14ac:dyDescent="0.2">
      <c r="A95" s="8" t="s">
        <v>42</v>
      </c>
      <c r="B95" s="8" t="s">
        <v>24</v>
      </c>
      <c r="C95" s="8" t="s">
        <v>69</v>
      </c>
      <c r="D95" s="8" t="s">
        <v>127</v>
      </c>
      <c r="E95" s="8" t="s">
        <v>130</v>
      </c>
      <c r="F95" s="8" t="s">
        <v>0</v>
      </c>
      <c r="G95" s="9">
        <v>132.598142</v>
      </c>
      <c r="H95" s="9">
        <v>0</v>
      </c>
      <c r="I95" s="9">
        <f t="shared" si="4"/>
        <v>132.598142</v>
      </c>
      <c r="J95" s="9">
        <v>58.528213323700001</v>
      </c>
      <c r="K95" s="9">
        <f t="shared" si="5"/>
        <v>74.069928676299995</v>
      </c>
      <c r="L95" s="9">
        <f t="shared" si="6"/>
        <v>74.069928676299995</v>
      </c>
      <c r="M95" s="9">
        <v>0</v>
      </c>
      <c r="N95" s="9">
        <v>0</v>
      </c>
      <c r="O95" s="4"/>
      <c r="P95" s="9">
        <v>0</v>
      </c>
    </row>
    <row r="96" spans="1:16" x14ac:dyDescent="0.2">
      <c r="A96" s="8" t="s">
        <v>42</v>
      </c>
      <c r="B96" s="8" t="s">
        <v>24</v>
      </c>
      <c r="C96" s="8" t="s">
        <v>69</v>
      </c>
      <c r="D96" s="8" t="s">
        <v>127</v>
      </c>
      <c r="E96" s="8" t="s">
        <v>134</v>
      </c>
      <c r="F96" s="8" t="s">
        <v>0</v>
      </c>
      <c r="G96" s="9">
        <v>0</v>
      </c>
      <c r="H96" s="9">
        <v>0</v>
      </c>
      <c r="I96" s="9">
        <f t="shared" si="4"/>
        <v>0</v>
      </c>
      <c r="J96" s="9">
        <v>79.471569281293995</v>
      </c>
      <c r="K96" s="9">
        <f t="shared" si="5"/>
        <v>-79.471569281293995</v>
      </c>
      <c r="L96" s="9">
        <f t="shared" si="6"/>
        <v>-79.471569281293995</v>
      </c>
      <c r="M96" s="9">
        <v>0</v>
      </c>
      <c r="N96" s="9">
        <v>0</v>
      </c>
      <c r="O96" s="4"/>
      <c r="P96" s="9">
        <v>0</v>
      </c>
    </row>
    <row r="97" spans="1:16" x14ac:dyDescent="0.2">
      <c r="A97" s="8" t="s">
        <v>42</v>
      </c>
      <c r="B97" s="8" t="s">
        <v>24</v>
      </c>
      <c r="C97" s="8" t="s">
        <v>69</v>
      </c>
      <c r="D97" s="8" t="s">
        <v>127</v>
      </c>
      <c r="E97" s="8" t="s">
        <v>135</v>
      </c>
      <c r="F97" s="8" t="s">
        <v>8</v>
      </c>
      <c r="G97" s="9">
        <v>732.58212500714308</v>
      </c>
      <c r="H97" s="9">
        <v>0</v>
      </c>
      <c r="I97" s="9">
        <f t="shared" si="4"/>
        <v>732.58212500714308</v>
      </c>
      <c r="J97" s="9">
        <v>0</v>
      </c>
      <c r="K97" s="9">
        <f t="shared" si="5"/>
        <v>732.58212500714308</v>
      </c>
      <c r="L97" s="9">
        <f t="shared" si="6"/>
        <v>732.58212500714308</v>
      </c>
      <c r="M97" s="9">
        <v>0</v>
      </c>
      <c r="N97" s="9">
        <v>0</v>
      </c>
      <c r="O97" s="4"/>
      <c r="P97" s="9">
        <v>0</v>
      </c>
    </row>
    <row r="98" spans="1:16" x14ac:dyDescent="0.2">
      <c r="A98" s="8" t="s">
        <v>42</v>
      </c>
      <c r="B98" s="8" t="s">
        <v>24</v>
      </c>
      <c r="C98" s="8" t="s">
        <v>69</v>
      </c>
      <c r="D98" s="8" t="s">
        <v>127</v>
      </c>
      <c r="E98" s="8" t="s">
        <v>135</v>
      </c>
      <c r="F98" s="8" t="s">
        <v>0</v>
      </c>
      <c r="G98" s="9">
        <v>0</v>
      </c>
      <c r="H98" s="9">
        <v>0</v>
      </c>
      <c r="I98" s="9">
        <f t="shared" si="4"/>
        <v>0</v>
      </c>
      <c r="J98" s="9">
        <v>-3.997800007704555E-10</v>
      </c>
      <c r="K98" s="9">
        <f t="shared" si="5"/>
        <v>3.997800007704555E-10</v>
      </c>
      <c r="L98" s="9">
        <f t="shared" si="6"/>
        <v>3.997800007704555E-10</v>
      </c>
      <c r="M98" s="9">
        <v>0</v>
      </c>
      <c r="N98" s="9">
        <v>0</v>
      </c>
      <c r="O98" s="4"/>
      <c r="P98" s="9">
        <v>0</v>
      </c>
    </row>
    <row r="99" spans="1:16" x14ac:dyDescent="0.2">
      <c r="A99" s="8" t="s">
        <v>42</v>
      </c>
      <c r="B99" s="8" t="s">
        <v>24</v>
      </c>
      <c r="C99" s="8" t="s">
        <v>69</v>
      </c>
      <c r="D99" s="8" t="s">
        <v>127</v>
      </c>
      <c r="E99" s="8" t="s">
        <v>136</v>
      </c>
      <c r="F99" s="8" t="s">
        <v>8</v>
      </c>
      <c r="G99" s="9">
        <v>1138.9511974332554</v>
      </c>
      <c r="H99" s="9">
        <v>0</v>
      </c>
      <c r="I99" s="9">
        <f t="shared" si="4"/>
        <v>1138.9511974332554</v>
      </c>
      <c r="J99" s="9">
        <v>0</v>
      </c>
      <c r="K99" s="9">
        <f t="shared" si="5"/>
        <v>1138.9511974332554</v>
      </c>
      <c r="L99" s="9">
        <v>0</v>
      </c>
      <c r="M99" s="9">
        <v>0</v>
      </c>
      <c r="N99" s="9">
        <v>0</v>
      </c>
      <c r="O99" s="4"/>
      <c r="P99" s="9">
        <v>1138.9511974332554</v>
      </c>
    </row>
    <row r="100" spans="1:16" x14ac:dyDescent="0.2">
      <c r="A100" s="8" t="s">
        <v>42</v>
      </c>
      <c r="B100" s="8" t="s">
        <v>24</v>
      </c>
      <c r="C100" s="8" t="s">
        <v>69</v>
      </c>
      <c r="D100" s="8" t="s">
        <v>127</v>
      </c>
      <c r="E100" s="8" t="s">
        <v>136</v>
      </c>
      <c r="F100" s="8" t="s">
        <v>0</v>
      </c>
      <c r="G100" s="9">
        <v>0</v>
      </c>
      <c r="H100" s="9">
        <v>0</v>
      </c>
      <c r="I100" s="9">
        <f t="shared" si="4"/>
        <v>0</v>
      </c>
      <c r="J100" s="9">
        <v>0.87578472000000007</v>
      </c>
      <c r="K100" s="9">
        <f t="shared" si="5"/>
        <v>-0.87578472000000007</v>
      </c>
      <c r="L100" s="9">
        <v>0</v>
      </c>
      <c r="M100" s="9">
        <v>0</v>
      </c>
      <c r="N100" s="9">
        <v>0</v>
      </c>
      <c r="O100" s="4"/>
      <c r="P100" s="9">
        <v>-0.87578472000000007</v>
      </c>
    </row>
    <row r="101" spans="1:16" x14ac:dyDescent="0.2">
      <c r="A101" s="8" t="s">
        <v>42</v>
      </c>
      <c r="B101" s="8" t="s">
        <v>24</v>
      </c>
      <c r="C101" s="8" t="s">
        <v>69</v>
      </c>
      <c r="D101" s="8" t="s">
        <v>127</v>
      </c>
      <c r="E101" s="8"/>
      <c r="F101" s="8" t="s">
        <v>3</v>
      </c>
      <c r="G101" s="9">
        <v>735697.64366120391</v>
      </c>
      <c r="H101" s="9">
        <v>31006.811463103084</v>
      </c>
      <c r="I101" s="9">
        <f t="shared" si="4"/>
        <v>766704.45512430696</v>
      </c>
      <c r="J101" s="9">
        <v>688610.238883415</v>
      </c>
      <c r="K101" s="9">
        <f t="shared" si="5"/>
        <v>78094.216240891954</v>
      </c>
      <c r="L101" s="9">
        <f t="shared" si="6"/>
        <v>78094.216240891954</v>
      </c>
      <c r="M101" s="9">
        <v>0</v>
      </c>
      <c r="N101" s="9">
        <v>0</v>
      </c>
      <c r="O101" s="4"/>
      <c r="P101" s="9">
        <v>0</v>
      </c>
    </row>
    <row r="102" spans="1:16" s="12" customFormat="1" x14ac:dyDescent="0.2">
      <c r="A102" s="10" t="s">
        <v>42</v>
      </c>
      <c r="B102" s="10" t="s">
        <v>24</v>
      </c>
      <c r="C102" s="8" t="s">
        <v>69</v>
      </c>
      <c r="D102" s="10" t="s">
        <v>127</v>
      </c>
      <c r="E102" s="10"/>
      <c r="F102" s="10" t="s">
        <v>8</v>
      </c>
      <c r="G102" s="9">
        <v>6955872.2620817348</v>
      </c>
      <c r="H102" s="9">
        <v>1040986.4181516297</v>
      </c>
      <c r="I102" s="11">
        <f t="shared" si="4"/>
        <v>7996858.6802333649</v>
      </c>
      <c r="J102" s="9">
        <v>5387297.9491115734</v>
      </c>
      <c r="K102" s="11">
        <f t="shared" si="5"/>
        <v>2609560.7311217915</v>
      </c>
      <c r="L102" s="9">
        <f t="shared" si="6"/>
        <v>2609560.7311217915</v>
      </c>
      <c r="M102" s="9">
        <v>0</v>
      </c>
      <c r="N102" s="9">
        <v>0</v>
      </c>
      <c r="O102" s="4"/>
      <c r="P102" s="9">
        <v>0</v>
      </c>
    </row>
    <row r="103" spans="1:16" x14ac:dyDescent="0.2">
      <c r="A103" s="8" t="s">
        <v>42</v>
      </c>
      <c r="B103" s="8" t="s">
        <v>24</v>
      </c>
      <c r="C103" s="8" t="s">
        <v>69</v>
      </c>
      <c r="D103" s="8" t="s">
        <v>127</v>
      </c>
      <c r="E103" s="8"/>
      <c r="F103" s="8" t="s">
        <v>6</v>
      </c>
      <c r="G103" s="9">
        <v>647977.93754521513</v>
      </c>
      <c r="H103" s="9">
        <v>190146.4770359947</v>
      </c>
      <c r="I103" s="9">
        <f t="shared" si="4"/>
        <v>838124.41458120989</v>
      </c>
      <c r="J103" s="9">
        <v>622614.87396342028</v>
      </c>
      <c r="K103" s="9">
        <f t="shared" si="5"/>
        <v>215509.54061778961</v>
      </c>
      <c r="L103" s="9">
        <f t="shared" si="6"/>
        <v>215509.54061778961</v>
      </c>
      <c r="M103" s="9">
        <v>0</v>
      </c>
      <c r="N103" s="9">
        <v>0</v>
      </c>
      <c r="O103" s="4"/>
      <c r="P103" s="9">
        <v>0</v>
      </c>
    </row>
    <row r="104" spans="1:16" x14ac:dyDescent="0.2">
      <c r="A104" s="8" t="s">
        <v>42</v>
      </c>
      <c r="B104" s="8" t="s">
        <v>24</v>
      </c>
      <c r="C104" s="8" t="s">
        <v>69</v>
      </c>
      <c r="D104" s="8" t="s">
        <v>127</v>
      </c>
      <c r="E104" s="8"/>
      <c r="F104" s="8" t="s">
        <v>0</v>
      </c>
      <c r="G104" s="9">
        <v>661905.53102371318</v>
      </c>
      <c r="H104" s="9">
        <v>145210.50095136071</v>
      </c>
      <c r="I104" s="9">
        <f t="shared" si="4"/>
        <v>807116.03197507386</v>
      </c>
      <c r="J104" s="9">
        <v>733435.68501152203</v>
      </c>
      <c r="K104" s="9">
        <f t="shared" si="5"/>
        <v>73680.346963551827</v>
      </c>
      <c r="L104" s="9">
        <f t="shared" si="6"/>
        <v>73680.346963551827</v>
      </c>
      <c r="M104" s="9">
        <v>0</v>
      </c>
      <c r="N104" s="9">
        <v>0</v>
      </c>
      <c r="O104" s="4"/>
      <c r="P104" s="9">
        <v>0</v>
      </c>
    </row>
    <row r="105" spans="1:16" x14ac:dyDescent="0.2">
      <c r="A105" s="8" t="s">
        <v>42</v>
      </c>
      <c r="B105" s="8" t="s">
        <v>27</v>
      </c>
      <c r="C105" s="8" t="s">
        <v>70</v>
      </c>
      <c r="D105" s="8" t="s">
        <v>127</v>
      </c>
      <c r="E105" s="8" t="s">
        <v>52</v>
      </c>
      <c r="F105" s="8" t="s">
        <v>3</v>
      </c>
      <c r="G105" s="9">
        <v>857.71302735055235</v>
      </c>
      <c r="H105" s="9">
        <v>0</v>
      </c>
      <c r="I105" s="9">
        <f t="shared" si="4"/>
        <v>857.71302735055235</v>
      </c>
      <c r="J105" s="9">
        <v>763.2390950757574</v>
      </c>
      <c r="K105" s="9">
        <f t="shared" si="5"/>
        <v>94.473932274794947</v>
      </c>
      <c r="L105" s="9">
        <v>0</v>
      </c>
      <c r="M105" s="9">
        <v>0</v>
      </c>
      <c r="N105" s="9">
        <v>0</v>
      </c>
      <c r="O105" s="4"/>
      <c r="P105" s="9">
        <v>94.473932274794947</v>
      </c>
    </row>
    <row r="106" spans="1:16" x14ac:dyDescent="0.2">
      <c r="A106" s="8" t="s">
        <v>42</v>
      </c>
      <c r="B106" s="8" t="s">
        <v>27</v>
      </c>
      <c r="C106" s="8" t="s">
        <v>70</v>
      </c>
      <c r="D106" s="8" t="s">
        <v>127</v>
      </c>
      <c r="E106" s="8" t="s">
        <v>52</v>
      </c>
      <c r="F106" s="8" t="s">
        <v>6</v>
      </c>
      <c r="G106" s="9">
        <v>3176.2731822930264</v>
      </c>
      <c r="H106" s="9">
        <v>0</v>
      </c>
      <c r="I106" s="9">
        <f t="shared" si="4"/>
        <v>3176.2731822930264</v>
      </c>
      <c r="J106" s="9">
        <v>2632.1407458504327</v>
      </c>
      <c r="K106" s="9">
        <f t="shared" si="5"/>
        <v>544.13243644259364</v>
      </c>
      <c r="L106" s="9">
        <v>0</v>
      </c>
      <c r="M106" s="9">
        <v>0</v>
      </c>
      <c r="N106" s="9">
        <v>0</v>
      </c>
      <c r="O106" s="4"/>
      <c r="P106" s="9">
        <v>544.13243644259364</v>
      </c>
    </row>
    <row r="107" spans="1:16" s="12" customFormat="1" x14ac:dyDescent="0.2">
      <c r="A107" s="10" t="s">
        <v>42</v>
      </c>
      <c r="B107" s="10" t="s">
        <v>27</v>
      </c>
      <c r="C107" s="8" t="s">
        <v>70</v>
      </c>
      <c r="D107" s="10" t="s">
        <v>127</v>
      </c>
      <c r="E107" s="10" t="s">
        <v>52</v>
      </c>
      <c r="F107" s="10" t="s">
        <v>0</v>
      </c>
      <c r="G107" s="9">
        <v>215608.1319603578</v>
      </c>
      <c r="H107" s="9">
        <v>0</v>
      </c>
      <c r="I107" s="11">
        <f t="shared" si="4"/>
        <v>215608.1319603578</v>
      </c>
      <c r="J107" s="9">
        <v>192687.46719028582</v>
      </c>
      <c r="K107" s="11">
        <f t="shared" si="5"/>
        <v>22920.664770071977</v>
      </c>
      <c r="L107" s="9">
        <v>0</v>
      </c>
      <c r="M107" s="9">
        <v>0</v>
      </c>
      <c r="N107" s="9">
        <v>0</v>
      </c>
      <c r="O107" s="4"/>
      <c r="P107" s="9">
        <v>22920.664770071977</v>
      </c>
    </row>
    <row r="108" spans="1:16" x14ac:dyDescent="0.2">
      <c r="A108" s="8" t="s">
        <v>42</v>
      </c>
      <c r="B108" s="8" t="s">
        <v>27</v>
      </c>
      <c r="C108" s="8" t="s">
        <v>70</v>
      </c>
      <c r="D108" s="8" t="s">
        <v>127</v>
      </c>
      <c r="E108" s="8" t="s">
        <v>14</v>
      </c>
      <c r="F108" s="8" t="s">
        <v>0</v>
      </c>
      <c r="G108" s="9">
        <v>0</v>
      </c>
      <c r="H108" s="9">
        <v>0</v>
      </c>
      <c r="I108" s="9">
        <f t="shared" si="4"/>
        <v>0</v>
      </c>
      <c r="J108" s="9">
        <v>4.8235174314476801</v>
      </c>
      <c r="K108" s="9">
        <f t="shared" si="5"/>
        <v>-4.8235174314476801</v>
      </c>
      <c r="L108" s="9">
        <f t="shared" si="6"/>
        <v>-4.8235174314476801</v>
      </c>
      <c r="M108" s="9">
        <v>0</v>
      </c>
      <c r="N108" s="9">
        <v>0</v>
      </c>
      <c r="O108" s="4"/>
      <c r="P108" s="9">
        <v>0</v>
      </c>
    </row>
    <row r="109" spans="1:16" x14ac:dyDescent="0.2">
      <c r="A109" s="8" t="s">
        <v>42</v>
      </c>
      <c r="B109" s="8" t="s">
        <v>27</v>
      </c>
      <c r="C109" s="8" t="s">
        <v>70</v>
      </c>
      <c r="D109" s="8" t="s">
        <v>127</v>
      </c>
      <c r="E109" s="8" t="s">
        <v>131</v>
      </c>
      <c r="F109" s="8" t="s">
        <v>0</v>
      </c>
      <c r="G109" s="9">
        <v>252.94598816537598</v>
      </c>
      <c r="H109" s="9">
        <v>0</v>
      </c>
      <c r="I109" s="9">
        <f t="shared" si="4"/>
        <v>252.94598816537598</v>
      </c>
      <c r="J109" s="9">
        <v>35.999127936000001</v>
      </c>
      <c r="K109" s="9">
        <f t="shared" si="5"/>
        <v>216.94686022937597</v>
      </c>
      <c r="L109" s="9">
        <f t="shared" si="6"/>
        <v>216.94686022937597</v>
      </c>
      <c r="M109" s="9">
        <v>0</v>
      </c>
      <c r="N109" s="9">
        <v>0</v>
      </c>
      <c r="O109" s="4"/>
      <c r="P109" s="9">
        <v>0</v>
      </c>
    </row>
    <row r="110" spans="1:16" x14ac:dyDescent="0.2">
      <c r="A110" s="8" t="s">
        <v>42</v>
      </c>
      <c r="B110" s="8" t="s">
        <v>27</v>
      </c>
      <c r="C110" s="8" t="s">
        <v>70</v>
      </c>
      <c r="D110" s="8" t="s">
        <v>127</v>
      </c>
      <c r="E110" s="8" t="s">
        <v>66</v>
      </c>
      <c r="F110" s="8" t="s">
        <v>3</v>
      </c>
      <c r="G110" s="9">
        <v>0</v>
      </c>
      <c r="H110" s="9">
        <v>42.919863170531393</v>
      </c>
      <c r="I110" s="9">
        <f t="shared" ref="I110:I162" si="7">G110+H110</f>
        <v>42.919863170531393</v>
      </c>
      <c r="J110" s="9">
        <v>40.813363229652268</v>
      </c>
      <c r="K110" s="9">
        <f t="shared" ref="K110:K160" si="8">I110-J110</f>
        <v>2.1064999408791252</v>
      </c>
      <c r="L110" s="9">
        <v>0</v>
      </c>
      <c r="M110" s="9">
        <v>0</v>
      </c>
      <c r="N110" s="9">
        <v>0</v>
      </c>
      <c r="O110" s="4"/>
      <c r="P110" s="9">
        <v>2.1064999408791252</v>
      </c>
    </row>
    <row r="111" spans="1:16" x14ac:dyDescent="0.2">
      <c r="A111" s="8" t="s">
        <v>42</v>
      </c>
      <c r="B111" s="8" t="s">
        <v>27</v>
      </c>
      <c r="C111" s="8" t="s">
        <v>70</v>
      </c>
      <c r="D111" s="8" t="s">
        <v>127</v>
      </c>
      <c r="E111" s="8" t="s">
        <v>66</v>
      </c>
      <c r="F111" s="8" t="s">
        <v>6</v>
      </c>
      <c r="G111" s="9">
        <v>0</v>
      </c>
      <c r="H111" s="9">
        <v>196.12446899652784</v>
      </c>
      <c r="I111" s="9">
        <f t="shared" si="7"/>
        <v>196.12446899652784</v>
      </c>
      <c r="J111" s="9">
        <v>197.5344556360522</v>
      </c>
      <c r="K111" s="9">
        <f t="shared" si="8"/>
        <v>-1.4099866395243623</v>
      </c>
      <c r="L111" s="9">
        <v>0</v>
      </c>
      <c r="M111" s="9">
        <v>0</v>
      </c>
      <c r="N111" s="9">
        <v>0</v>
      </c>
      <c r="O111" s="4"/>
      <c r="P111" s="9">
        <v>-1.4099866395243623</v>
      </c>
    </row>
    <row r="112" spans="1:16" x14ac:dyDescent="0.2">
      <c r="A112" s="8" t="s">
        <v>42</v>
      </c>
      <c r="B112" s="8" t="s">
        <v>27</v>
      </c>
      <c r="C112" s="8" t="s">
        <v>70</v>
      </c>
      <c r="D112" s="8" t="s">
        <v>127</v>
      </c>
      <c r="E112" s="8" t="s">
        <v>66</v>
      </c>
      <c r="F112" s="8" t="s">
        <v>0</v>
      </c>
      <c r="G112" s="9">
        <v>0</v>
      </c>
      <c r="H112" s="9">
        <v>110.44794756379997</v>
      </c>
      <c r="I112" s="9">
        <f t="shared" si="7"/>
        <v>110.44794756379997</v>
      </c>
      <c r="J112" s="9">
        <v>110.9029</v>
      </c>
      <c r="K112" s="9">
        <f t="shared" si="8"/>
        <v>-0.45495243620003123</v>
      </c>
      <c r="L112" s="9">
        <v>0</v>
      </c>
      <c r="M112" s="9">
        <v>0</v>
      </c>
      <c r="N112" s="9">
        <v>0</v>
      </c>
      <c r="O112" s="4"/>
      <c r="P112" s="9">
        <v>-0.45495243620003123</v>
      </c>
    </row>
    <row r="113" spans="1:16" s="12" customFormat="1" x14ac:dyDescent="0.2">
      <c r="A113" s="10" t="s">
        <v>42</v>
      </c>
      <c r="B113" s="10" t="s">
        <v>27</v>
      </c>
      <c r="C113" s="8" t="s">
        <v>70</v>
      </c>
      <c r="D113" s="10" t="s">
        <v>127</v>
      </c>
      <c r="E113" s="10" t="s">
        <v>68</v>
      </c>
      <c r="F113" s="10" t="s">
        <v>6</v>
      </c>
      <c r="G113" s="9">
        <v>0</v>
      </c>
      <c r="H113" s="9">
        <v>0</v>
      </c>
      <c r="I113" s="11">
        <f t="shared" si="7"/>
        <v>0</v>
      </c>
      <c r="J113" s="9">
        <v>2.3960565328917625</v>
      </c>
      <c r="K113" s="11">
        <f t="shared" si="8"/>
        <v>-2.3960565328917625</v>
      </c>
      <c r="L113" s="9">
        <f t="shared" si="6"/>
        <v>-2.3960565328917625</v>
      </c>
      <c r="M113" s="9">
        <v>0</v>
      </c>
      <c r="N113" s="9">
        <v>0</v>
      </c>
      <c r="O113" s="4"/>
      <c r="P113" s="9">
        <v>0</v>
      </c>
    </row>
    <row r="114" spans="1:16" x14ac:dyDescent="0.2">
      <c r="A114" s="8" t="s">
        <v>42</v>
      </c>
      <c r="B114" s="8" t="s">
        <v>27</v>
      </c>
      <c r="C114" s="8" t="s">
        <v>70</v>
      </c>
      <c r="D114" s="8" t="s">
        <v>127</v>
      </c>
      <c r="E114" s="8" t="s">
        <v>129</v>
      </c>
      <c r="F114" s="8" t="s">
        <v>6</v>
      </c>
      <c r="G114" s="9">
        <v>0</v>
      </c>
      <c r="H114" s="9">
        <v>0</v>
      </c>
      <c r="I114" s="9">
        <f t="shared" si="7"/>
        <v>0</v>
      </c>
      <c r="J114" s="9">
        <v>2798.266421712241</v>
      </c>
      <c r="K114" s="9">
        <f t="shared" si="8"/>
        <v>-2798.266421712241</v>
      </c>
      <c r="L114" s="9">
        <f t="shared" si="6"/>
        <v>-2798.266421712241</v>
      </c>
      <c r="M114" s="9">
        <v>0</v>
      </c>
      <c r="N114" s="9">
        <v>0</v>
      </c>
      <c r="O114" s="4"/>
      <c r="P114" s="9">
        <v>0</v>
      </c>
    </row>
    <row r="115" spans="1:16" x14ac:dyDescent="0.2">
      <c r="A115" s="8" t="s">
        <v>42</v>
      </c>
      <c r="B115" s="8" t="s">
        <v>27</v>
      </c>
      <c r="C115" s="8" t="s">
        <v>70</v>
      </c>
      <c r="D115" s="8" t="s">
        <v>127</v>
      </c>
      <c r="E115" s="8" t="s">
        <v>130</v>
      </c>
      <c r="F115" s="8" t="s">
        <v>3</v>
      </c>
      <c r="G115" s="9">
        <v>13.460220667531118</v>
      </c>
      <c r="H115" s="9">
        <v>0</v>
      </c>
      <c r="I115" s="9">
        <f t="shared" si="7"/>
        <v>13.460220667531118</v>
      </c>
      <c r="J115" s="9">
        <v>0</v>
      </c>
      <c r="K115" s="9">
        <f t="shared" si="8"/>
        <v>13.460220667531118</v>
      </c>
      <c r="L115" s="9">
        <f t="shared" si="6"/>
        <v>13.460220667531118</v>
      </c>
      <c r="M115" s="9">
        <v>0</v>
      </c>
      <c r="N115" s="9">
        <v>0</v>
      </c>
      <c r="O115" s="4"/>
      <c r="P115" s="9">
        <v>0</v>
      </c>
    </row>
    <row r="116" spans="1:16" x14ac:dyDescent="0.2">
      <c r="A116" s="8" t="s">
        <v>42</v>
      </c>
      <c r="B116" s="8" t="s">
        <v>27</v>
      </c>
      <c r="C116" s="8" t="s">
        <v>70</v>
      </c>
      <c r="D116" s="8" t="s">
        <v>127</v>
      </c>
      <c r="E116" s="8" t="s">
        <v>130</v>
      </c>
      <c r="F116" s="8" t="s">
        <v>0</v>
      </c>
      <c r="G116" s="9">
        <v>546.98972400000002</v>
      </c>
      <c r="H116" s="9">
        <v>0</v>
      </c>
      <c r="I116" s="9">
        <f t="shared" si="7"/>
        <v>546.98972400000002</v>
      </c>
      <c r="J116" s="9">
        <v>241.43876203140002</v>
      </c>
      <c r="K116" s="9">
        <f t="shared" si="8"/>
        <v>305.55096196860001</v>
      </c>
      <c r="L116" s="9">
        <f t="shared" si="6"/>
        <v>305.55096196860001</v>
      </c>
      <c r="M116" s="9">
        <v>0</v>
      </c>
      <c r="N116" s="9">
        <v>0</v>
      </c>
      <c r="O116" s="4"/>
      <c r="P116" s="9">
        <v>0</v>
      </c>
    </row>
    <row r="117" spans="1:16" x14ac:dyDescent="0.2">
      <c r="A117" s="8" t="s">
        <v>42</v>
      </c>
      <c r="B117" s="8" t="s">
        <v>27</v>
      </c>
      <c r="C117" s="8" t="s">
        <v>70</v>
      </c>
      <c r="D117" s="8" t="s">
        <v>127</v>
      </c>
      <c r="E117" s="8" t="s">
        <v>134</v>
      </c>
      <c r="F117" s="8" t="s">
        <v>0</v>
      </c>
      <c r="G117" s="9">
        <v>0</v>
      </c>
      <c r="H117" s="9">
        <v>0</v>
      </c>
      <c r="I117" s="9">
        <f t="shared" si="7"/>
        <v>0</v>
      </c>
      <c r="J117" s="9">
        <v>327.83364149266794</v>
      </c>
      <c r="K117" s="9">
        <f t="shared" si="8"/>
        <v>-327.83364149266794</v>
      </c>
      <c r="L117" s="9">
        <f t="shared" si="6"/>
        <v>-327.83364149266794</v>
      </c>
      <c r="M117" s="9">
        <v>0</v>
      </c>
      <c r="N117" s="9">
        <v>0</v>
      </c>
      <c r="O117" s="4"/>
      <c r="P117" s="9">
        <v>0</v>
      </c>
    </row>
    <row r="118" spans="1:16" x14ac:dyDescent="0.2">
      <c r="A118" s="8" t="s">
        <v>42</v>
      </c>
      <c r="B118" s="8" t="s">
        <v>27</v>
      </c>
      <c r="C118" s="8" t="s">
        <v>70</v>
      </c>
      <c r="D118" s="8" t="s">
        <v>127</v>
      </c>
      <c r="E118" s="8" t="s">
        <v>135</v>
      </c>
      <c r="F118" s="8" t="s">
        <v>0</v>
      </c>
      <c r="G118" s="9">
        <v>0</v>
      </c>
      <c r="H118" s="9">
        <v>0</v>
      </c>
      <c r="I118" s="9">
        <f t="shared" si="7"/>
        <v>0</v>
      </c>
      <c r="J118" s="9">
        <v>-1.6491600203505374E-9</v>
      </c>
      <c r="K118" s="9">
        <f t="shared" si="8"/>
        <v>1.6491600203505374E-9</v>
      </c>
      <c r="L118" s="9">
        <f t="shared" si="6"/>
        <v>1.6491600203505374E-9</v>
      </c>
      <c r="M118" s="9">
        <v>0</v>
      </c>
      <c r="N118" s="9">
        <v>0</v>
      </c>
      <c r="O118" s="4"/>
      <c r="P118" s="9">
        <v>0</v>
      </c>
    </row>
    <row r="119" spans="1:16" x14ac:dyDescent="0.2">
      <c r="A119" s="8" t="s">
        <v>42</v>
      </c>
      <c r="B119" s="8" t="s">
        <v>27</v>
      </c>
      <c r="C119" s="8" t="s">
        <v>70</v>
      </c>
      <c r="D119" s="8" t="s">
        <v>127</v>
      </c>
      <c r="E119" s="8" t="s">
        <v>136</v>
      </c>
      <c r="F119" s="8" t="s">
        <v>0</v>
      </c>
      <c r="G119" s="9">
        <v>0</v>
      </c>
      <c r="H119" s="9">
        <v>0</v>
      </c>
      <c r="I119" s="9">
        <f t="shared" si="7"/>
        <v>0</v>
      </c>
      <c r="J119" s="9">
        <v>3.6127598399999998</v>
      </c>
      <c r="K119" s="9">
        <f t="shared" si="8"/>
        <v>-3.6127598399999998</v>
      </c>
      <c r="L119" s="9">
        <v>0</v>
      </c>
      <c r="M119" s="9">
        <v>0</v>
      </c>
      <c r="N119" s="9">
        <v>0</v>
      </c>
      <c r="O119" s="4"/>
      <c r="P119" s="9">
        <v>-3.6127598399999998</v>
      </c>
    </row>
    <row r="120" spans="1:16" x14ac:dyDescent="0.2">
      <c r="A120" s="8" t="s">
        <v>42</v>
      </c>
      <c r="B120" s="8" t="s">
        <v>27</v>
      </c>
      <c r="C120" s="8" t="s">
        <v>70</v>
      </c>
      <c r="D120" s="8" t="s">
        <v>127</v>
      </c>
      <c r="E120" s="8"/>
      <c r="F120" s="8" t="s">
        <v>3</v>
      </c>
      <c r="G120" s="9">
        <v>8918.5719743671798</v>
      </c>
      <c r="H120" s="9">
        <v>455.81810532205554</v>
      </c>
      <c r="I120" s="9">
        <f t="shared" si="7"/>
        <v>9374.3900796892358</v>
      </c>
      <c r="J120" s="9">
        <v>8482.3739960171388</v>
      </c>
      <c r="K120" s="9">
        <f t="shared" si="8"/>
        <v>892.01608367209701</v>
      </c>
      <c r="L120" s="9">
        <f t="shared" si="6"/>
        <v>892.01608367209701</v>
      </c>
      <c r="M120" s="9">
        <v>0</v>
      </c>
      <c r="N120" s="9">
        <v>0</v>
      </c>
      <c r="O120" s="4"/>
      <c r="P120" s="9">
        <v>0</v>
      </c>
    </row>
    <row r="121" spans="1:16" x14ac:dyDescent="0.2">
      <c r="A121" s="8" t="s">
        <v>42</v>
      </c>
      <c r="B121" s="8" t="s">
        <v>27</v>
      </c>
      <c r="C121" s="8" t="s">
        <v>70</v>
      </c>
      <c r="D121" s="8" t="s">
        <v>127</v>
      </c>
      <c r="E121" s="8"/>
      <c r="F121" s="8" t="s">
        <v>6</v>
      </c>
      <c r="G121" s="9">
        <v>572119.76148529805</v>
      </c>
      <c r="H121" s="9">
        <v>62.116145666626835</v>
      </c>
      <c r="I121" s="9">
        <f t="shared" si="7"/>
        <v>572181.87763096462</v>
      </c>
      <c r="J121" s="9">
        <v>572725.38104653684</v>
      </c>
      <c r="K121" s="9">
        <f t="shared" si="8"/>
        <v>-543.50341557222418</v>
      </c>
      <c r="L121" s="9">
        <f t="shared" si="6"/>
        <v>-543.50341557222418</v>
      </c>
      <c r="M121" s="9">
        <v>0</v>
      </c>
      <c r="N121" s="9">
        <v>0</v>
      </c>
      <c r="O121" s="4"/>
      <c r="P121" s="9">
        <v>0</v>
      </c>
    </row>
    <row r="122" spans="1:16" x14ac:dyDescent="0.2">
      <c r="A122" s="8" t="s">
        <v>42</v>
      </c>
      <c r="B122" s="8" t="s">
        <v>27</v>
      </c>
      <c r="C122" s="8" t="s">
        <v>70</v>
      </c>
      <c r="D122" s="8" t="s">
        <v>127</v>
      </c>
      <c r="E122" s="8"/>
      <c r="F122" s="8" t="s">
        <v>0</v>
      </c>
      <c r="G122" s="9">
        <v>1448512.0901636689</v>
      </c>
      <c r="H122" s="9">
        <v>37019.570559778389</v>
      </c>
      <c r="I122" s="9">
        <f t="shared" si="7"/>
        <v>1485531.6607234473</v>
      </c>
      <c r="J122" s="9">
        <v>1462349.4692970503</v>
      </c>
      <c r="K122" s="9">
        <f t="shared" si="8"/>
        <v>23182.191426397068</v>
      </c>
      <c r="L122" s="9">
        <f t="shared" si="6"/>
        <v>23182.191426397068</v>
      </c>
      <c r="M122" s="9">
        <v>0</v>
      </c>
      <c r="N122" s="9">
        <v>0</v>
      </c>
      <c r="O122" s="4"/>
      <c r="P122" s="9">
        <v>0</v>
      </c>
    </row>
    <row r="123" spans="1:16" x14ac:dyDescent="0.2">
      <c r="A123" s="8" t="s">
        <v>42</v>
      </c>
      <c r="B123" s="8" t="s">
        <v>25</v>
      </c>
      <c r="C123" s="8" t="s">
        <v>71</v>
      </c>
      <c r="D123" s="8" t="s">
        <v>127</v>
      </c>
      <c r="E123" s="8" t="s">
        <v>9</v>
      </c>
      <c r="F123" s="8" t="s">
        <v>8</v>
      </c>
      <c r="G123" s="9">
        <v>1.7886246030937483</v>
      </c>
      <c r="H123" s="9">
        <v>0</v>
      </c>
      <c r="I123" s="9">
        <f t="shared" si="7"/>
        <v>1.7886246030937483</v>
      </c>
      <c r="J123" s="9">
        <v>51.724137931034491</v>
      </c>
      <c r="K123" s="9">
        <f t="shared" si="8"/>
        <v>-49.93551332794074</v>
      </c>
      <c r="L123" s="9">
        <f t="shared" si="6"/>
        <v>-49.93551332794074</v>
      </c>
      <c r="M123" s="9">
        <v>0</v>
      </c>
      <c r="N123" s="9">
        <v>0</v>
      </c>
      <c r="O123" s="4"/>
      <c r="P123" s="9">
        <v>0</v>
      </c>
    </row>
    <row r="124" spans="1:16" x14ac:dyDescent="0.2">
      <c r="A124" s="8" t="s">
        <v>42</v>
      </c>
      <c r="B124" s="8" t="s">
        <v>25</v>
      </c>
      <c r="C124" s="8" t="s">
        <v>71</v>
      </c>
      <c r="D124" s="8" t="s">
        <v>127</v>
      </c>
      <c r="E124" s="8" t="s">
        <v>9</v>
      </c>
      <c r="F124" s="8" t="s">
        <v>6</v>
      </c>
      <c r="G124" s="9">
        <v>0.17693967836668542</v>
      </c>
      <c r="H124" s="9">
        <v>0</v>
      </c>
      <c r="I124" s="9">
        <f t="shared" si="7"/>
        <v>0.17693967836668542</v>
      </c>
      <c r="J124" s="9">
        <v>0.1134185606072545</v>
      </c>
      <c r="K124" s="9">
        <f t="shared" si="8"/>
        <v>6.3521117759430923E-2</v>
      </c>
      <c r="L124" s="9">
        <f t="shared" si="6"/>
        <v>6.3521117759430923E-2</v>
      </c>
      <c r="M124" s="9">
        <v>0</v>
      </c>
      <c r="N124" s="9">
        <v>0</v>
      </c>
      <c r="O124" s="4"/>
      <c r="P124" s="9">
        <v>0</v>
      </c>
    </row>
    <row r="125" spans="1:16" x14ac:dyDescent="0.2">
      <c r="A125" s="8" t="s">
        <v>42</v>
      </c>
      <c r="B125" s="8" t="s">
        <v>25</v>
      </c>
      <c r="C125" s="8" t="s">
        <v>71</v>
      </c>
      <c r="D125" s="8" t="s">
        <v>127</v>
      </c>
      <c r="E125" s="8" t="s">
        <v>52</v>
      </c>
      <c r="F125" s="8" t="s">
        <v>3</v>
      </c>
      <c r="G125" s="9">
        <v>19088.026731364615</v>
      </c>
      <c r="H125" s="9">
        <v>0</v>
      </c>
      <c r="I125" s="9">
        <f t="shared" si="7"/>
        <v>19088.026731364615</v>
      </c>
      <c r="J125" s="9">
        <v>18731.725565707522</v>
      </c>
      <c r="K125" s="9">
        <f t="shared" si="8"/>
        <v>356.3011656570925</v>
      </c>
      <c r="L125" s="9">
        <v>0</v>
      </c>
      <c r="M125" s="9">
        <v>0</v>
      </c>
      <c r="N125" s="9">
        <v>0</v>
      </c>
      <c r="O125" s="4"/>
      <c r="P125" s="9">
        <v>356.3011656570925</v>
      </c>
    </row>
    <row r="126" spans="1:16" x14ac:dyDescent="0.2">
      <c r="A126" s="8" t="s">
        <v>42</v>
      </c>
      <c r="B126" s="8" t="s">
        <v>25</v>
      </c>
      <c r="C126" s="8" t="s">
        <v>71</v>
      </c>
      <c r="D126" s="8" t="s">
        <v>127</v>
      </c>
      <c r="E126" s="8" t="s">
        <v>52</v>
      </c>
      <c r="F126" s="8" t="s">
        <v>8</v>
      </c>
      <c r="G126" s="9">
        <v>14520.730640446995</v>
      </c>
      <c r="H126" s="9">
        <v>0</v>
      </c>
      <c r="I126" s="9">
        <f t="shared" si="7"/>
        <v>14520.730640446995</v>
      </c>
      <c r="J126" s="9">
        <v>15054.648136932614</v>
      </c>
      <c r="K126" s="9">
        <f t="shared" si="8"/>
        <v>-533.91749648561927</v>
      </c>
      <c r="L126" s="9">
        <v>0</v>
      </c>
      <c r="M126" s="9">
        <v>0</v>
      </c>
      <c r="N126" s="9">
        <v>0</v>
      </c>
      <c r="O126" s="4"/>
      <c r="P126" s="9">
        <v>-533.91749648561927</v>
      </c>
    </row>
    <row r="127" spans="1:16" x14ac:dyDescent="0.2">
      <c r="A127" s="8" t="s">
        <v>42</v>
      </c>
      <c r="B127" s="8" t="s">
        <v>25</v>
      </c>
      <c r="C127" s="8" t="s">
        <v>71</v>
      </c>
      <c r="D127" s="8" t="s">
        <v>127</v>
      </c>
      <c r="E127" s="8" t="s">
        <v>52</v>
      </c>
      <c r="F127" s="8" t="s">
        <v>6</v>
      </c>
      <c r="G127" s="9">
        <v>2727.3678684940019</v>
      </c>
      <c r="H127" s="9">
        <v>0</v>
      </c>
      <c r="I127" s="9">
        <f t="shared" si="7"/>
        <v>2727.3678684940019</v>
      </c>
      <c r="J127" s="9">
        <v>1435.2532962529772</v>
      </c>
      <c r="K127" s="9">
        <f t="shared" si="8"/>
        <v>1292.1145722410247</v>
      </c>
      <c r="L127" s="9">
        <v>0</v>
      </c>
      <c r="M127" s="9">
        <v>0</v>
      </c>
      <c r="N127" s="9">
        <v>0</v>
      </c>
      <c r="O127" s="4"/>
      <c r="P127" s="9">
        <v>1292.1145722410247</v>
      </c>
    </row>
    <row r="128" spans="1:16" s="12" customFormat="1" x14ac:dyDescent="0.2">
      <c r="A128" s="10" t="s">
        <v>42</v>
      </c>
      <c r="B128" s="10" t="s">
        <v>25</v>
      </c>
      <c r="C128" s="8" t="s">
        <v>71</v>
      </c>
      <c r="D128" s="10" t="s">
        <v>127</v>
      </c>
      <c r="E128" s="10" t="s">
        <v>52</v>
      </c>
      <c r="F128" s="10" t="s">
        <v>0</v>
      </c>
      <c r="G128" s="9">
        <v>91467.897102733667</v>
      </c>
      <c r="H128" s="9">
        <v>0</v>
      </c>
      <c r="I128" s="11">
        <f t="shared" si="7"/>
        <v>91467.897102733667</v>
      </c>
      <c r="J128" s="9">
        <v>82347.390262276094</v>
      </c>
      <c r="K128" s="11">
        <f t="shared" si="8"/>
        <v>9120.5068404575723</v>
      </c>
      <c r="L128" s="9">
        <v>0</v>
      </c>
      <c r="M128" s="9">
        <v>0</v>
      </c>
      <c r="N128" s="9">
        <v>0</v>
      </c>
      <c r="O128" s="4"/>
      <c r="P128" s="9">
        <v>9120.5068404575723</v>
      </c>
    </row>
    <row r="129" spans="1:16" x14ac:dyDescent="0.2">
      <c r="A129" s="8" t="s">
        <v>42</v>
      </c>
      <c r="B129" s="8" t="s">
        <v>25</v>
      </c>
      <c r="C129" s="8" t="s">
        <v>71</v>
      </c>
      <c r="D129" s="8" t="s">
        <v>127</v>
      </c>
      <c r="E129" s="8" t="s">
        <v>14</v>
      </c>
      <c r="F129" s="8" t="s">
        <v>0</v>
      </c>
      <c r="G129" s="9">
        <v>0</v>
      </c>
      <c r="H129" s="9">
        <v>0</v>
      </c>
      <c r="I129" s="9">
        <f t="shared" si="7"/>
        <v>0</v>
      </c>
      <c r="J129" s="9">
        <v>1.1257395862413233</v>
      </c>
      <c r="K129" s="9">
        <f t="shared" si="8"/>
        <v>-1.1257395862413233</v>
      </c>
      <c r="L129" s="9">
        <f t="shared" si="6"/>
        <v>-1.1257395862413233</v>
      </c>
      <c r="M129" s="9">
        <v>0</v>
      </c>
      <c r="N129" s="9">
        <v>0</v>
      </c>
      <c r="O129" s="4"/>
      <c r="P129" s="9">
        <v>0</v>
      </c>
    </row>
    <row r="130" spans="1:16" x14ac:dyDescent="0.2">
      <c r="A130" s="8" t="s">
        <v>42</v>
      </c>
      <c r="B130" s="8" t="s">
        <v>25</v>
      </c>
      <c r="C130" s="8" t="s">
        <v>71</v>
      </c>
      <c r="D130" s="8" t="s">
        <v>127</v>
      </c>
      <c r="E130" s="8" t="s">
        <v>53</v>
      </c>
      <c r="F130" s="8" t="s">
        <v>8</v>
      </c>
      <c r="G130" s="9">
        <v>0</v>
      </c>
      <c r="H130" s="9">
        <v>13.520000000000399</v>
      </c>
      <c r="I130" s="9">
        <f t="shared" si="7"/>
        <v>13.520000000000399</v>
      </c>
      <c r="J130" s="9">
        <v>0</v>
      </c>
      <c r="K130" s="9">
        <f t="shared" si="8"/>
        <v>13.520000000000399</v>
      </c>
      <c r="L130" s="9">
        <v>0</v>
      </c>
      <c r="M130" s="9">
        <v>0</v>
      </c>
      <c r="N130" s="9">
        <v>0</v>
      </c>
      <c r="O130" s="4"/>
      <c r="P130" s="9">
        <v>13.520000000000399</v>
      </c>
    </row>
    <row r="131" spans="1:16" x14ac:dyDescent="0.2">
      <c r="A131" s="8" t="s">
        <v>42</v>
      </c>
      <c r="B131" s="8" t="s">
        <v>25</v>
      </c>
      <c r="C131" s="8" t="s">
        <v>71</v>
      </c>
      <c r="D131" s="8" t="s">
        <v>127</v>
      </c>
      <c r="E131" s="8" t="s">
        <v>131</v>
      </c>
      <c r="F131" s="8" t="s">
        <v>0</v>
      </c>
      <c r="G131" s="9">
        <v>104.40276770689596</v>
      </c>
      <c r="H131" s="9">
        <v>0</v>
      </c>
      <c r="I131" s="9">
        <f t="shared" si="7"/>
        <v>104.40276770689596</v>
      </c>
      <c r="J131" s="9">
        <v>11.469694656000001</v>
      </c>
      <c r="K131" s="9">
        <f t="shared" si="8"/>
        <v>92.933073050895956</v>
      </c>
      <c r="L131" s="9">
        <f t="shared" si="6"/>
        <v>92.933073050895956</v>
      </c>
      <c r="M131" s="9">
        <v>0</v>
      </c>
      <c r="N131" s="9">
        <v>0</v>
      </c>
      <c r="O131" s="4"/>
      <c r="P131" s="9">
        <v>0</v>
      </c>
    </row>
    <row r="132" spans="1:16" x14ac:dyDescent="0.2">
      <c r="A132" s="8" t="s">
        <v>42</v>
      </c>
      <c r="B132" s="8" t="s">
        <v>25</v>
      </c>
      <c r="C132" s="8" t="s">
        <v>71</v>
      </c>
      <c r="D132" s="8" t="s">
        <v>127</v>
      </c>
      <c r="E132" s="8" t="s">
        <v>132</v>
      </c>
      <c r="F132" s="8" t="s">
        <v>8</v>
      </c>
      <c r="G132" s="9">
        <v>270.24250000000001</v>
      </c>
      <c r="H132" s="9">
        <v>0</v>
      </c>
      <c r="I132" s="9">
        <f t="shared" si="7"/>
        <v>270.24250000000001</v>
      </c>
      <c r="J132" s="9">
        <v>0</v>
      </c>
      <c r="K132" s="9">
        <f t="shared" si="8"/>
        <v>270.24250000000001</v>
      </c>
      <c r="L132" s="9">
        <f t="shared" si="6"/>
        <v>270.24250000000001</v>
      </c>
      <c r="M132" s="9">
        <v>0</v>
      </c>
      <c r="N132" s="9">
        <v>0</v>
      </c>
      <c r="O132" s="4"/>
      <c r="P132" s="9">
        <v>0</v>
      </c>
    </row>
    <row r="133" spans="1:16" x14ac:dyDescent="0.2">
      <c r="A133" s="8" t="s">
        <v>42</v>
      </c>
      <c r="B133" s="8" t="s">
        <v>25</v>
      </c>
      <c r="C133" s="8" t="s">
        <v>71</v>
      </c>
      <c r="D133" s="8" t="s">
        <v>127</v>
      </c>
      <c r="E133" s="8" t="s">
        <v>133</v>
      </c>
      <c r="F133" s="8" t="s">
        <v>8</v>
      </c>
      <c r="G133" s="9">
        <v>5330.7142857142871</v>
      </c>
      <c r="H133" s="9">
        <v>0</v>
      </c>
      <c r="I133" s="9">
        <f t="shared" si="7"/>
        <v>5330.7142857142871</v>
      </c>
      <c r="J133" s="9">
        <v>0</v>
      </c>
      <c r="K133" s="9">
        <f t="shared" si="8"/>
        <v>5330.7142857142871</v>
      </c>
      <c r="L133" s="9">
        <f t="shared" si="6"/>
        <v>5330.7142857142871</v>
      </c>
      <c r="M133" s="9">
        <v>0</v>
      </c>
      <c r="N133" s="9">
        <v>0</v>
      </c>
      <c r="O133" s="4"/>
      <c r="P133" s="9">
        <v>0</v>
      </c>
    </row>
    <row r="134" spans="1:16" x14ac:dyDescent="0.2">
      <c r="A134" s="8" t="s">
        <v>42</v>
      </c>
      <c r="B134" s="8" t="s">
        <v>25</v>
      </c>
      <c r="C134" s="8" t="s">
        <v>71</v>
      </c>
      <c r="D134" s="8" t="s">
        <v>127</v>
      </c>
      <c r="E134" s="8" t="s">
        <v>66</v>
      </c>
      <c r="F134" s="8" t="s">
        <v>3</v>
      </c>
      <c r="G134" s="9">
        <v>0</v>
      </c>
      <c r="H134" s="9">
        <v>1190.6755040498299</v>
      </c>
      <c r="I134" s="9">
        <f t="shared" si="7"/>
        <v>1190.6755040498299</v>
      </c>
      <c r="J134" s="9">
        <v>947.34619219524086</v>
      </c>
      <c r="K134" s="9">
        <f t="shared" si="8"/>
        <v>243.32931185458904</v>
      </c>
      <c r="L134" s="9">
        <v>0</v>
      </c>
      <c r="M134" s="9">
        <v>0</v>
      </c>
      <c r="N134" s="9">
        <v>0</v>
      </c>
      <c r="O134" s="4"/>
      <c r="P134" s="9">
        <v>243.32931185458904</v>
      </c>
    </row>
    <row r="135" spans="1:16" s="12" customFormat="1" x14ac:dyDescent="0.2">
      <c r="A135" s="10" t="s">
        <v>42</v>
      </c>
      <c r="B135" s="10" t="s">
        <v>25</v>
      </c>
      <c r="C135" s="8" t="s">
        <v>71</v>
      </c>
      <c r="D135" s="10" t="s">
        <v>127</v>
      </c>
      <c r="E135" s="10" t="s">
        <v>66</v>
      </c>
      <c r="F135" s="10" t="s">
        <v>6</v>
      </c>
      <c r="G135" s="9">
        <v>0</v>
      </c>
      <c r="H135" s="9">
        <v>83.204365561381536</v>
      </c>
      <c r="I135" s="11">
        <f t="shared" si="7"/>
        <v>83.204365561381536</v>
      </c>
      <c r="J135" s="9">
        <v>72.789671042813623</v>
      </c>
      <c r="K135" s="11">
        <f t="shared" si="8"/>
        <v>10.414694518567913</v>
      </c>
      <c r="L135" s="9">
        <v>0</v>
      </c>
      <c r="M135" s="9">
        <v>0</v>
      </c>
      <c r="N135" s="9">
        <v>0</v>
      </c>
      <c r="O135" s="4"/>
      <c r="P135" s="9">
        <v>10.414694518567913</v>
      </c>
    </row>
    <row r="136" spans="1:16" x14ac:dyDescent="0.2">
      <c r="A136" s="8" t="s">
        <v>42</v>
      </c>
      <c r="B136" s="8" t="s">
        <v>25</v>
      </c>
      <c r="C136" s="8" t="s">
        <v>71</v>
      </c>
      <c r="D136" s="8" t="s">
        <v>127</v>
      </c>
      <c r="E136" s="8" t="s">
        <v>66</v>
      </c>
      <c r="F136" s="8" t="s">
        <v>0</v>
      </c>
      <c r="G136" s="9">
        <v>0</v>
      </c>
      <c r="H136" s="9">
        <v>46.854307802299992</v>
      </c>
      <c r="I136" s="9">
        <f t="shared" si="7"/>
        <v>46.854307802299992</v>
      </c>
      <c r="J136" s="9">
        <v>47.351799999999997</v>
      </c>
      <c r="K136" s="9">
        <f t="shared" si="8"/>
        <v>-0.49749219770000508</v>
      </c>
      <c r="L136" s="9">
        <v>0</v>
      </c>
      <c r="M136" s="9">
        <v>0</v>
      </c>
      <c r="N136" s="9">
        <v>0</v>
      </c>
      <c r="O136" s="4"/>
      <c r="P136" s="9">
        <v>-0.49749219770000508</v>
      </c>
    </row>
    <row r="137" spans="1:16" x14ac:dyDescent="0.2">
      <c r="A137" s="8" t="s">
        <v>42</v>
      </c>
      <c r="B137" s="8" t="s">
        <v>25</v>
      </c>
      <c r="C137" s="8" t="s">
        <v>71</v>
      </c>
      <c r="D137" s="8" t="s">
        <v>127</v>
      </c>
      <c r="E137" s="8" t="s">
        <v>67</v>
      </c>
      <c r="F137" s="8" t="s">
        <v>6</v>
      </c>
      <c r="G137" s="9">
        <v>0</v>
      </c>
      <c r="H137" s="9">
        <v>-4.8850603333333333E-2</v>
      </c>
      <c r="I137" s="9">
        <f t="shared" si="7"/>
        <v>-4.8850603333333333E-2</v>
      </c>
      <c r="J137" s="9">
        <v>0</v>
      </c>
      <c r="K137" s="9">
        <f t="shared" si="8"/>
        <v>-4.8850603333333333E-2</v>
      </c>
      <c r="L137" s="9">
        <v>0</v>
      </c>
      <c r="M137" s="9">
        <v>0</v>
      </c>
      <c r="N137" s="9">
        <v>0</v>
      </c>
      <c r="O137" s="4"/>
      <c r="P137" s="9">
        <v>-4.8850603333333333E-2</v>
      </c>
    </row>
    <row r="138" spans="1:16" x14ac:dyDescent="0.2">
      <c r="A138" s="8" t="s">
        <v>42</v>
      </c>
      <c r="B138" s="8" t="s">
        <v>25</v>
      </c>
      <c r="C138" s="8" t="s">
        <v>71</v>
      </c>
      <c r="D138" s="8" t="s">
        <v>127</v>
      </c>
      <c r="E138" s="8" t="s">
        <v>68</v>
      </c>
      <c r="F138" s="8" t="s">
        <v>6</v>
      </c>
      <c r="G138" s="9">
        <v>0</v>
      </c>
      <c r="H138" s="9">
        <v>0</v>
      </c>
      <c r="I138" s="9">
        <f t="shared" si="7"/>
        <v>0</v>
      </c>
      <c r="J138" s="9">
        <v>1.2151870265585938</v>
      </c>
      <c r="K138" s="9">
        <f t="shared" si="8"/>
        <v>-1.2151870265585938</v>
      </c>
      <c r="L138" s="9">
        <f t="shared" ref="L138:L197" si="9">K138</f>
        <v>-1.2151870265585938</v>
      </c>
      <c r="M138" s="9">
        <v>0</v>
      </c>
      <c r="N138" s="9">
        <v>0</v>
      </c>
      <c r="O138" s="4"/>
      <c r="P138" s="9">
        <v>0</v>
      </c>
    </row>
    <row r="139" spans="1:16" x14ac:dyDescent="0.2">
      <c r="A139" s="8" t="s">
        <v>42</v>
      </c>
      <c r="B139" s="8" t="s">
        <v>25</v>
      </c>
      <c r="C139" s="8" t="s">
        <v>71</v>
      </c>
      <c r="D139" s="8" t="s">
        <v>127</v>
      </c>
      <c r="E139" s="8" t="s">
        <v>129</v>
      </c>
      <c r="F139" s="8" t="s">
        <v>8</v>
      </c>
      <c r="G139" s="9">
        <v>4750.7539515651097</v>
      </c>
      <c r="H139" s="9">
        <v>0</v>
      </c>
      <c r="I139" s="9">
        <f t="shared" si="7"/>
        <v>4750.7539515651097</v>
      </c>
      <c r="J139" s="9">
        <v>477.03801720823611</v>
      </c>
      <c r="K139" s="9">
        <f t="shared" si="8"/>
        <v>4273.7159343568737</v>
      </c>
      <c r="L139" s="9">
        <f t="shared" si="9"/>
        <v>4273.7159343568737</v>
      </c>
      <c r="M139" s="9">
        <v>0</v>
      </c>
      <c r="N139" s="9">
        <v>0</v>
      </c>
      <c r="O139" s="4"/>
      <c r="P139" s="9">
        <v>0</v>
      </c>
    </row>
    <row r="140" spans="1:16" x14ac:dyDescent="0.2">
      <c r="A140" s="8" t="s">
        <v>42</v>
      </c>
      <c r="B140" s="8" t="s">
        <v>25</v>
      </c>
      <c r="C140" s="8" t="s">
        <v>71</v>
      </c>
      <c r="D140" s="8" t="s">
        <v>127</v>
      </c>
      <c r="E140" s="8" t="s">
        <v>129</v>
      </c>
      <c r="F140" s="8" t="s">
        <v>6</v>
      </c>
      <c r="G140" s="9">
        <v>17276.782896660945</v>
      </c>
      <c r="H140" s="9">
        <v>0</v>
      </c>
      <c r="I140" s="9">
        <f t="shared" si="7"/>
        <v>17276.782896660945</v>
      </c>
      <c r="J140" s="9">
        <v>3314.9615819570749</v>
      </c>
      <c r="K140" s="9">
        <f t="shared" si="8"/>
        <v>13961.82131470387</v>
      </c>
      <c r="L140" s="9">
        <f t="shared" si="9"/>
        <v>13961.82131470387</v>
      </c>
      <c r="M140" s="9">
        <v>0</v>
      </c>
      <c r="N140" s="9">
        <v>0</v>
      </c>
      <c r="O140" s="4"/>
      <c r="P140" s="9">
        <v>0</v>
      </c>
    </row>
    <row r="141" spans="1:16" x14ac:dyDescent="0.2">
      <c r="A141" s="8" t="s">
        <v>42</v>
      </c>
      <c r="B141" s="8" t="s">
        <v>25</v>
      </c>
      <c r="C141" s="8" t="s">
        <v>71</v>
      </c>
      <c r="D141" s="8" t="s">
        <v>127</v>
      </c>
      <c r="E141" s="8" t="s">
        <v>129</v>
      </c>
      <c r="F141" s="8" t="s">
        <v>0</v>
      </c>
      <c r="G141" s="9">
        <v>474263.002323583</v>
      </c>
      <c r="H141" s="9">
        <v>0</v>
      </c>
      <c r="I141" s="9">
        <f t="shared" si="7"/>
        <v>474263.002323583</v>
      </c>
      <c r="J141" s="9">
        <v>474170.09</v>
      </c>
      <c r="K141" s="9">
        <f t="shared" si="8"/>
        <v>92.91232358297566</v>
      </c>
      <c r="L141" s="9">
        <f t="shared" si="9"/>
        <v>92.91232358297566</v>
      </c>
      <c r="M141" s="9">
        <v>0</v>
      </c>
      <c r="N141" s="9">
        <v>0</v>
      </c>
      <c r="O141" s="4"/>
      <c r="P141" s="9">
        <v>0</v>
      </c>
    </row>
    <row r="142" spans="1:16" x14ac:dyDescent="0.2">
      <c r="A142" s="8" t="s">
        <v>42</v>
      </c>
      <c r="B142" s="8" t="s">
        <v>25</v>
      </c>
      <c r="C142" s="8" t="s">
        <v>71</v>
      </c>
      <c r="D142" s="8" t="s">
        <v>127</v>
      </c>
      <c r="E142" s="8" t="s">
        <v>130</v>
      </c>
      <c r="F142" s="8" t="s">
        <v>3</v>
      </c>
      <c r="G142" s="9">
        <v>312.43415848240886</v>
      </c>
      <c r="H142" s="9">
        <v>0</v>
      </c>
      <c r="I142" s="9">
        <f t="shared" si="7"/>
        <v>312.43415848240886</v>
      </c>
      <c r="J142" s="9">
        <v>0</v>
      </c>
      <c r="K142" s="9">
        <f t="shared" si="8"/>
        <v>312.43415848240886</v>
      </c>
      <c r="L142" s="9">
        <f t="shared" si="9"/>
        <v>312.43415848240886</v>
      </c>
      <c r="M142" s="9">
        <v>0</v>
      </c>
      <c r="N142" s="9">
        <v>0</v>
      </c>
      <c r="O142" s="4"/>
      <c r="P142" s="9">
        <v>0</v>
      </c>
    </row>
    <row r="143" spans="1:16" x14ac:dyDescent="0.2">
      <c r="A143" s="8" t="s">
        <v>42</v>
      </c>
      <c r="B143" s="8" t="s">
        <v>25</v>
      </c>
      <c r="C143" s="8" t="s">
        <v>71</v>
      </c>
      <c r="D143" s="8" t="s">
        <v>127</v>
      </c>
      <c r="E143" s="8" t="s">
        <v>130</v>
      </c>
      <c r="F143" s="8" t="s">
        <v>0</v>
      </c>
      <c r="G143" s="9">
        <v>165.79245400000002</v>
      </c>
      <c r="H143" s="9">
        <v>0</v>
      </c>
      <c r="I143" s="9">
        <f t="shared" si="7"/>
        <v>165.79245400000002</v>
      </c>
      <c r="J143" s="9">
        <v>73.180030796899999</v>
      </c>
      <c r="K143" s="9">
        <f t="shared" si="8"/>
        <v>92.612423203100022</v>
      </c>
      <c r="L143" s="9">
        <f t="shared" si="9"/>
        <v>92.612423203100022</v>
      </c>
      <c r="M143" s="9">
        <v>0</v>
      </c>
      <c r="N143" s="9">
        <v>0</v>
      </c>
      <c r="O143" s="4"/>
      <c r="P143" s="9">
        <v>0</v>
      </c>
    </row>
    <row r="144" spans="1:16" x14ac:dyDescent="0.2">
      <c r="A144" s="8" t="s">
        <v>42</v>
      </c>
      <c r="B144" s="8" t="s">
        <v>25</v>
      </c>
      <c r="C144" s="8" t="s">
        <v>71</v>
      </c>
      <c r="D144" s="8" t="s">
        <v>127</v>
      </c>
      <c r="E144" s="8" t="s">
        <v>134</v>
      </c>
      <c r="F144" s="8" t="s">
        <v>0</v>
      </c>
      <c r="G144" s="9">
        <v>0</v>
      </c>
      <c r="H144" s="9">
        <v>0</v>
      </c>
      <c r="I144" s="9">
        <f t="shared" si="7"/>
        <v>0</v>
      </c>
      <c r="J144" s="9">
        <v>99.366298016278023</v>
      </c>
      <c r="K144" s="9">
        <f t="shared" si="8"/>
        <v>-99.366298016278023</v>
      </c>
      <c r="L144" s="9">
        <f t="shared" si="9"/>
        <v>-99.366298016278023</v>
      </c>
      <c r="M144" s="9">
        <v>0</v>
      </c>
      <c r="N144" s="9">
        <v>0</v>
      </c>
      <c r="O144" s="4"/>
      <c r="P144" s="9">
        <v>0</v>
      </c>
    </row>
    <row r="145" spans="1:16" s="12" customFormat="1" x14ac:dyDescent="0.2">
      <c r="A145" s="10" t="s">
        <v>42</v>
      </c>
      <c r="B145" s="10" t="s">
        <v>25</v>
      </c>
      <c r="C145" s="8" t="s">
        <v>71</v>
      </c>
      <c r="D145" s="10" t="s">
        <v>127</v>
      </c>
      <c r="E145" s="10" t="s">
        <v>135</v>
      </c>
      <c r="F145" s="10" t="s">
        <v>8</v>
      </c>
      <c r="G145" s="9">
        <v>1279.7366857142861</v>
      </c>
      <c r="H145" s="9">
        <v>0</v>
      </c>
      <c r="I145" s="11">
        <f t="shared" si="7"/>
        <v>1279.7366857142861</v>
      </c>
      <c r="J145" s="9">
        <v>0</v>
      </c>
      <c r="K145" s="11">
        <f t="shared" si="8"/>
        <v>1279.7366857142861</v>
      </c>
      <c r="L145" s="9">
        <f t="shared" si="9"/>
        <v>1279.7366857142861</v>
      </c>
      <c r="M145" s="9">
        <v>0</v>
      </c>
      <c r="N145" s="9">
        <v>0</v>
      </c>
      <c r="O145" s="4"/>
      <c r="P145" s="9">
        <v>0</v>
      </c>
    </row>
    <row r="146" spans="1:16" x14ac:dyDescent="0.2">
      <c r="A146" s="8" t="s">
        <v>42</v>
      </c>
      <c r="B146" s="8" t="s">
        <v>25</v>
      </c>
      <c r="C146" s="8" t="s">
        <v>71</v>
      </c>
      <c r="D146" s="8" t="s">
        <v>127</v>
      </c>
      <c r="E146" s="8" t="s">
        <v>135</v>
      </c>
      <c r="F146" s="8" t="s">
        <v>0</v>
      </c>
      <c r="G146" s="9">
        <v>0</v>
      </c>
      <c r="H146" s="9">
        <v>0</v>
      </c>
      <c r="I146" s="9">
        <f t="shared" si="7"/>
        <v>0</v>
      </c>
      <c r="J146" s="9">
        <v>-4.9986000061341684E-10</v>
      </c>
      <c r="K146" s="9">
        <f t="shared" si="8"/>
        <v>4.9986000061341684E-10</v>
      </c>
      <c r="L146" s="9">
        <f t="shared" si="9"/>
        <v>4.9986000061341684E-10</v>
      </c>
      <c r="M146" s="9">
        <v>0</v>
      </c>
      <c r="N146" s="9">
        <v>0</v>
      </c>
      <c r="O146" s="4"/>
      <c r="P146" s="9">
        <v>0</v>
      </c>
    </row>
    <row r="147" spans="1:16" x14ac:dyDescent="0.2">
      <c r="A147" s="8" t="s">
        <v>42</v>
      </c>
      <c r="B147" s="8" t="s">
        <v>25</v>
      </c>
      <c r="C147" s="8" t="s">
        <v>71</v>
      </c>
      <c r="D147" s="8" t="s">
        <v>127</v>
      </c>
      <c r="E147" s="8" t="s">
        <v>136</v>
      </c>
      <c r="F147" s="8" t="s">
        <v>8</v>
      </c>
      <c r="G147" s="9">
        <v>151.20008414159864</v>
      </c>
      <c r="H147" s="9">
        <v>0</v>
      </c>
      <c r="I147" s="9">
        <f t="shared" si="7"/>
        <v>151.20008414159864</v>
      </c>
      <c r="J147" s="9">
        <v>0</v>
      </c>
      <c r="K147" s="9">
        <f t="shared" si="8"/>
        <v>151.20008414159864</v>
      </c>
      <c r="L147" s="9">
        <v>0</v>
      </c>
      <c r="M147" s="9">
        <v>0</v>
      </c>
      <c r="N147" s="9">
        <v>0</v>
      </c>
      <c r="O147" s="4"/>
      <c r="P147" s="9">
        <v>151.20008414159864</v>
      </c>
    </row>
    <row r="148" spans="1:16" x14ac:dyDescent="0.2">
      <c r="A148" s="8" t="s">
        <v>42</v>
      </c>
      <c r="B148" s="8" t="s">
        <v>25</v>
      </c>
      <c r="C148" s="8" t="s">
        <v>71</v>
      </c>
      <c r="D148" s="8" t="s">
        <v>127</v>
      </c>
      <c r="E148" s="8" t="s">
        <v>136</v>
      </c>
      <c r="F148" s="8" t="s">
        <v>0</v>
      </c>
      <c r="G148" s="9">
        <v>0</v>
      </c>
      <c r="H148" s="9">
        <v>0</v>
      </c>
      <c r="I148" s="9">
        <f t="shared" si="7"/>
        <v>0</v>
      </c>
      <c r="J148" s="9">
        <v>1.0950266399999999</v>
      </c>
      <c r="K148" s="9">
        <f t="shared" si="8"/>
        <v>-1.0950266399999999</v>
      </c>
      <c r="L148" s="9">
        <v>0</v>
      </c>
      <c r="M148" s="9">
        <v>0</v>
      </c>
      <c r="N148" s="9">
        <v>0</v>
      </c>
      <c r="O148" s="4"/>
      <c r="P148" s="9">
        <v>-1.0950266399999999</v>
      </c>
    </row>
    <row r="149" spans="1:16" s="12" customFormat="1" x14ac:dyDescent="0.2">
      <c r="A149" s="10" t="s">
        <v>42</v>
      </c>
      <c r="B149" s="10" t="s">
        <v>25</v>
      </c>
      <c r="C149" s="8" t="s">
        <v>71</v>
      </c>
      <c r="D149" s="10" t="s">
        <v>127</v>
      </c>
      <c r="E149" s="10"/>
      <c r="F149" s="10" t="s">
        <v>3</v>
      </c>
      <c r="G149" s="9">
        <v>236718.22999719053</v>
      </c>
      <c r="H149" s="9">
        <v>12336.54214230803</v>
      </c>
      <c r="I149" s="11">
        <f t="shared" si="7"/>
        <v>249054.77213949856</v>
      </c>
      <c r="J149" s="9">
        <v>234922.41676749341</v>
      </c>
      <c r="K149" s="11">
        <f t="shared" si="8"/>
        <v>14132.355372005142</v>
      </c>
      <c r="L149" s="9">
        <f t="shared" si="9"/>
        <v>14132.355372005142</v>
      </c>
      <c r="M149" s="9">
        <v>0</v>
      </c>
      <c r="N149" s="9">
        <v>0</v>
      </c>
      <c r="O149" s="4"/>
      <c r="P149" s="9">
        <v>0</v>
      </c>
    </row>
    <row r="150" spans="1:16" x14ac:dyDescent="0.2">
      <c r="A150" s="8" t="s">
        <v>42</v>
      </c>
      <c r="B150" s="8" t="s">
        <v>25</v>
      </c>
      <c r="C150" s="8" t="s">
        <v>71</v>
      </c>
      <c r="D150" s="8" t="s">
        <v>127</v>
      </c>
      <c r="E150" s="8"/>
      <c r="F150" s="8" t="s">
        <v>8</v>
      </c>
      <c r="G150" s="9">
        <v>2895587.3929990688</v>
      </c>
      <c r="H150" s="9">
        <v>1415192.3602451277</v>
      </c>
      <c r="I150" s="9">
        <f t="shared" si="7"/>
        <v>4310779.753244197</v>
      </c>
      <c r="J150" s="9">
        <v>4616436.2651147069</v>
      </c>
      <c r="K150" s="9">
        <f t="shared" si="8"/>
        <v>-305656.51187050994</v>
      </c>
      <c r="L150" s="9">
        <f t="shared" si="9"/>
        <v>-305656.51187050994</v>
      </c>
      <c r="M150" s="9">
        <v>0</v>
      </c>
      <c r="N150" s="9">
        <v>0</v>
      </c>
      <c r="O150" s="4"/>
      <c r="P150" s="9">
        <v>0</v>
      </c>
    </row>
    <row r="151" spans="1:16" x14ac:dyDescent="0.2">
      <c r="A151" s="8" t="s">
        <v>42</v>
      </c>
      <c r="B151" s="8" t="s">
        <v>25</v>
      </c>
      <c r="C151" s="8" t="s">
        <v>71</v>
      </c>
      <c r="D151" s="8" t="s">
        <v>127</v>
      </c>
      <c r="E151" s="8"/>
      <c r="F151" s="8" t="s">
        <v>6</v>
      </c>
      <c r="G151" s="9">
        <v>104222.45179069732</v>
      </c>
      <c r="H151" s="9">
        <v>22732.806677066779</v>
      </c>
      <c r="I151" s="9">
        <f t="shared" si="7"/>
        <v>126955.2584677641</v>
      </c>
      <c r="J151" s="9">
        <v>91134.595317289495</v>
      </c>
      <c r="K151" s="9">
        <f t="shared" si="8"/>
        <v>35820.663150474604</v>
      </c>
      <c r="L151" s="9">
        <f t="shared" si="9"/>
        <v>35820.663150474604</v>
      </c>
      <c r="M151" s="9">
        <v>0</v>
      </c>
      <c r="N151" s="9">
        <v>0</v>
      </c>
      <c r="O151" s="4"/>
      <c r="P151" s="9">
        <v>0</v>
      </c>
    </row>
    <row r="152" spans="1:16" s="12" customFormat="1" x14ac:dyDescent="0.2">
      <c r="A152" s="10" t="s">
        <v>42</v>
      </c>
      <c r="B152" s="10" t="s">
        <v>25</v>
      </c>
      <c r="C152" s="8" t="s">
        <v>71</v>
      </c>
      <c r="D152" s="10" t="s">
        <v>127</v>
      </c>
      <c r="E152" s="10"/>
      <c r="F152" s="10" t="s">
        <v>0</v>
      </c>
      <c r="G152" s="9">
        <v>1811951.9829502488</v>
      </c>
      <c r="H152" s="9">
        <v>294858.93935471523</v>
      </c>
      <c r="I152" s="11">
        <f t="shared" si="7"/>
        <v>2106810.9223049642</v>
      </c>
      <c r="J152" s="9">
        <v>1962880.949540948</v>
      </c>
      <c r="K152" s="11">
        <f t="shared" si="8"/>
        <v>143929.97276401613</v>
      </c>
      <c r="L152" s="9">
        <f t="shared" si="9"/>
        <v>143929.97276401613</v>
      </c>
      <c r="M152" s="9">
        <v>0</v>
      </c>
      <c r="N152" s="9">
        <v>0</v>
      </c>
      <c r="O152" s="4"/>
      <c r="P152" s="9">
        <v>0</v>
      </c>
    </row>
    <row r="153" spans="1:16" x14ac:dyDescent="0.2">
      <c r="A153" s="8" t="s">
        <v>42</v>
      </c>
      <c r="B153" s="8" t="s">
        <v>35</v>
      </c>
      <c r="C153" s="8" t="s">
        <v>72</v>
      </c>
      <c r="D153" s="8" t="s">
        <v>127</v>
      </c>
      <c r="E153" s="8" t="s">
        <v>9</v>
      </c>
      <c r="F153" s="8" t="s">
        <v>6</v>
      </c>
      <c r="G153" s="9">
        <v>7.2376382777405617</v>
      </c>
      <c r="H153" s="9">
        <v>0</v>
      </c>
      <c r="I153" s="9">
        <f t="shared" si="7"/>
        <v>7.2376382777405617</v>
      </c>
      <c r="J153" s="9">
        <v>7.2390151515913503</v>
      </c>
      <c r="K153" s="9">
        <f t="shared" si="8"/>
        <v>-1.3768738507886624E-3</v>
      </c>
      <c r="L153" s="9">
        <f t="shared" si="9"/>
        <v>-1.3768738507886624E-3</v>
      </c>
      <c r="M153" s="9">
        <v>0</v>
      </c>
      <c r="N153" s="9">
        <v>0</v>
      </c>
      <c r="O153" s="4"/>
      <c r="P153" s="9">
        <v>0</v>
      </c>
    </row>
    <row r="154" spans="1:16" x14ac:dyDescent="0.2">
      <c r="A154" s="8" t="s">
        <v>42</v>
      </c>
      <c r="B154" s="8" t="s">
        <v>35</v>
      </c>
      <c r="C154" s="8" t="s">
        <v>72</v>
      </c>
      <c r="D154" s="8" t="s">
        <v>127</v>
      </c>
      <c r="E154" s="8" t="s">
        <v>52</v>
      </c>
      <c r="F154" s="8" t="s">
        <v>3</v>
      </c>
      <c r="G154" s="9">
        <v>33219.980266026359</v>
      </c>
      <c r="H154" s="9">
        <v>0</v>
      </c>
      <c r="I154" s="9">
        <f t="shared" si="7"/>
        <v>33219.980266026359</v>
      </c>
      <c r="J154" s="9">
        <v>31515.763028109144</v>
      </c>
      <c r="K154" s="9">
        <f t="shared" si="8"/>
        <v>1704.2172379172152</v>
      </c>
      <c r="L154" s="9">
        <v>0</v>
      </c>
      <c r="M154" s="9">
        <v>0</v>
      </c>
      <c r="N154" s="9">
        <v>0</v>
      </c>
      <c r="O154" s="4"/>
      <c r="P154" s="9">
        <v>1704.2172379172152</v>
      </c>
    </row>
    <row r="155" spans="1:16" x14ac:dyDescent="0.2">
      <c r="A155" s="8" t="s">
        <v>42</v>
      </c>
      <c r="B155" s="8" t="s">
        <v>35</v>
      </c>
      <c r="C155" s="8" t="s">
        <v>72</v>
      </c>
      <c r="D155" s="8" t="s">
        <v>127</v>
      </c>
      <c r="E155" s="8" t="s">
        <v>52</v>
      </c>
      <c r="F155" s="8" t="s">
        <v>6</v>
      </c>
      <c r="G155" s="9">
        <v>33621.701857029046</v>
      </c>
      <c r="H155" s="9">
        <v>0</v>
      </c>
      <c r="I155" s="9">
        <f t="shared" si="7"/>
        <v>33621.701857029046</v>
      </c>
      <c r="J155" s="9">
        <v>29643.013307359543</v>
      </c>
      <c r="K155" s="9">
        <f t="shared" si="8"/>
        <v>3978.6885496695031</v>
      </c>
      <c r="L155" s="9">
        <v>0</v>
      </c>
      <c r="M155" s="9">
        <v>0</v>
      </c>
      <c r="N155" s="9">
        <v>0</v>
      </c>
      <c r="O155" s="4"/>
      <c r="P155" s="9">
        <v>3978.6885496695031</v>
      </c>
    </row>
    <row r="156" spans="1:16" x14ac:dyDescent="0.2">
      <c r="A156" s="8" t="s">
        <v>42</v>
      </c>
      <c r="B156" s="8" t="s">
        <v>35</v>
      </c>
      <c r="C156" s="8" t="s">
        <v>72</v>
      </c>
      <c r="D156" s="8" t="s">
        <v>127</v>
      </c>
      <c r="E156" s="8" t="s">
        <v>52</v>
      </c>
      <c r="F156" s="8" t="s">
        <v>12</v>
      </c>
      <c r="G156" s="9">
        <v>746672.23999999987</v>
      </c>
      <c r="H156" s="9">
        <v>0</v>
      </c>
      <c r="I156" s="9">
        <f t="shared" si="7"/>
        <v>746672.23999999987</v>
      </c>
      <c r="J156" s="9">
        <v>683833.77</v>
      </c>
      <c r="K156" s="9">
        <f t="shared" si="8"/>
        <v>62838.469999999856</v>
      </c>
      <c r="L156" s="9">
        <v>0</v>
      </c>
      <c r="M156" s="9">
        <v>0</v>
      </c>
      <c r="N156" s="9">
        <v>0</v>
      </c>
      <c r="O156" s="4"/>
      <c r="P156" s="9">
        <v>62838.469999999856</v>
      </c>
    </row>
    <row r="157" spans="1:16" s="12" customFormat="1" x14ac:dyDescent="0.2">
      <c r="A157" s="10" t="s">
        <v>42</v>
      </c>
      <c r="B157" s="10" t="s">
        <v>35</v>
      </c>
      <c r="C157" s="8" t="s">
        <v>72</v>
      </c>
      <c r="D157" s="10" t="s">
        <v>127</v>
      </c>
      <c r="E157" s="10" t="s">
        <v>66</v>
      </c>
      <c r="F157" s="10" t="s">
        <v>3</v>
      </c>
      <c r="G157" s="9">
        <v>0</v>
      </c>
      <c r="H157" s="9">
        <v>1353.2980836899669</v>
      </c>
      <c r="I157" s="11">
        <f t="shared" si="7"/>
        <v>1353.2980836899669</v>
      </c>
      <c r="J157" s="9">
        <v>1580.6668255436418</v>
      </c>
      <c r="K157" s="11">
        <f t="shared" si="8"/>
        <v>-227.36874185367492</v>
      </c>
      <c r="L157" s="9">
        <v>0</v>
      </c>
      <c r="M157" s="9">
        <v>0</v>
      </c>
      <c r="N157" s="9">
        <v>0</v>
      </c>
      <c r="O157" s="4"/>
      <c r="P157" s="9">
        <v>-227.36874185367492</v>
      </c>
    </row>
    <row r="158" spans="1:16" x14ac:dyDescent="0.2">
      <c r="A158" s="8" t="s">
        <v>42</v>
      </c>
      <c r="B158" s="8" t="s">
        <v>35</v>
      </c>
      <c r="C158" s="8" t="s">
        <v>72</v>
      </c>
      <c r="D158" s="8" t="s">
        <v>127</v>
      </c>
      <c r="E158" s="8" t="s">
        <v>66</v>
      </c>
      <c r="F158" s="8" t="s">
        <v>6</v>
      </c>
      <c r="G158" s="9">
        <v>0</v>
      </c>
      <c r="H158" s="9">
        <v>7.0759507073322531E-5</v>
      </c>
      <c r="I158" s="9">
        <f t="shared" si="7"/>
        <v>7.0759507073322531E-5</v>
      </c>
      <c r="J158" s="9">
        <v>21.837480351673207</v>
      </c>
      <c r="K158" s="9">
        <f t="shared" si="8"/>
        <v>-21.837409592166132</v>
      </c>
      <c r="L158" s="9">
        <v>0</v>
      </c>
      <c r="M158" s="9">
        <v>0</v>
      </c>
      <c r="N158" s="9">
        <v>0</v>
      </c>
      <c r="O158" s="4"/>
      <c r="P158" s="9">
        <v>-21.837409592166132</v>
      </c>
    </row>
    <row r="159" spans="1:16" x14ac:dyDescent="0.2">
      <c r="A159" s="8" t="s">
        <v>42</v>
      </c>
      <c r="B159" s="8" t="s">
        <v>35</v>
      </c>
      <c r="C159" s="8" t="s">
        <v>72</v>
      </c>
      <c r="D159" s="8" t="s">
        <v>127</v>
      </c>
      <c r="E159" s="8" t="s">
        <v>67</v>
      </c>
      <c r="F159" s="8" t="s">
        <v>6</v>
      </c>
      <c r="G159" s="9">
        <v>0</v>
      </c>
      <c r="H159" s="9">
        <v>-0.39537523000000013</v>
      </c>
      <c r="I159" s="9">
        <f t="shared" si="7"/>
        <v>-0.39537523000000013</v>
      </c>
      <c r="J159" s="9">
        <v>0</v>
      </c>
      <c r="K159" s="9">
        <f t="shared" si="8"/>
        <v>-0.39537523000000013</v>
      </c>
      <c r="L159" s="9">
        <v>0</v>
      </c>
      <c r="M159" s="9">
        <v>0</v>
      </c>
      <c r="N159" s="9">
        <v>0</v>
      </c>
      <c r="O159" s="4"/>
      <c r="P159" s="9">
        <v>-0.39537523000000013</v>
      </c>
    </row>
    <row r="160" spans="1:16" x14ac:dyDescent="0.2">
      <c r="A160" s="8" t="s">
        <v>42</v>
      </c>
      <c r="B160" s="8" t="s">
        <v>35</v>
      </c>
      <c r="C160" s="8" t="s">
        <v>72</v>
      </c>
      <c r="D160" s="8" t="s">
        <v>127</v>
      </c>
      <c r="E160" s="8" t="s">
        <v>73</v>
      </c>
      <c r="F160" s="8" t="s">
        <v>12</v>
      </c>
      <c r="G160" s="9">
        <v>0</v>
      </c>
      <c r="H160" s="9">
        <v>2053.0000000000005</v>
      </c>
      <c r="I160" s="9">
        <f t="shared" si="7"/>
        <v>2053.0000000000005</v>
      </c>
      <c r="J160" s="9">
        <v>2052.9998999999998</v>
      </c>
      <c r="K160" s="9">
        <f t="shared" si="8"/>
        <v>1.0000000065701897E-4</v>
      </c>
      <c r="L160" s="9">
        <f t="shared" si="9"/>
        <v>1.0000000065701897E-4</v>
      </c>
      <c r="M160" s="9">
        <v>0</v>
      </c>
      <c r="N160" s="9">
        <v>0</v>
      </c>
      <c r="O160" s="4"/>
      <c r="P160" s="9">
        <v>0</v>
      </c>
    </row>
    <row r="161" spans="1:16" x14ac:dyDescent="0.2">
      <c r="A161" s="8" t="s">
        <v>42</v>
      </c>
      <c r="B161" s="8" t="s">
        <v>35</v>
      </c>
      <c r="C161" s="8" t="s">
        <v>72</v>
      </c>
      <c r="D161" s="8" t="s">
        <v>127</v>
      </c>
      <c r="E161" s="8" t="s">
        <v>68</v>
      </c>
      <c r="F161" s="8" t="s">
        <v>6</v>
      </c>
      <c r="G161" s="9">
        <v>0</v>
      </c>
      <c r="H161" s="9">
        <v>0</v>
      </c>
      <c r="I161" s="9">
        <f t="shared" si="7"/>
        <v>0</v>
      </c>
      <c r="J161" s="9">
        <v>23.19386816962502</v>
      </c>
      <c r="K161" s="9">
        <f t="shared" ref="K161:K185" si="10">I161-J161</f>
        <v>-23.19386816962502</v>
      </c>
      <c r="L161" s="9">
        <f t="shared" si="9"/>
        <v>-23.19386816962502</v>
      </c>
      <c r="M161" s="9">
        <v>0</v>
      </c>
      <c r="N161" s="9">
        <v>0</v>
      </c>
      <c r="O161" s="4"/>
      <c r="P161" s="9">
        <v>0</v>
      </c>
    </row>
    <row r="162" spans="1:16" x14ac:dyDescent="0.2">
      <c r="A162" s="8" t="s">
        <v>42</v>
      </c>
      <c r="B162" s="8" t="s">
        <v>35</v>
      </c>
      <c r="C162" s="8" t="s">
        <v>72</v>
      </c>
      <c r="D162" s="8" t="s">
        <v>127</v>
      </c>
      <c r="E162" s="8" t="s">
        <v>129</v>
      </c>
      <c r="F162" s="8" t="s">
        <v>6</v>
      </c>
      <c r="G162" s="9">
        <v>147335.49338901546</v>
      </c>
      <c r="H162" s="9">
        <v>0</v>
      </c>
      <c r="I162" s="9">
        <f t="shared" si="7"/>
        <v>147335.49338901546</v>
      </c>
      <c r="J162" s="9">
        <v>35811.165035718353</v>
      </c>
      <c r="K162" s="9">
        <f t="shared" si="10"/>
        <v>111524.32835329711</v>
      </c>
      <c r="L162" s="9">
        <f t="shared" si="9"/>
        <v>111524.32835329711</v>
      </c>
      <c r="M162" s="9">
        <v>0</v>
      </c>
      <c r="N162" s="9">
        <v>0</v>
      </c>
      <c r="O162" s="4"/>
      <c r="P162" s="9">
        <v>0</v>
      </c>
    </row>
    <row r="163" spans="1:16" x14ac:dyDescent="0.2">
      <c r="A163" s="8" t="s">
        <v>42</v>
      </c>
      <c r="B163" s="8" t="s">
        <v>35</v>
      </c>
      <c r="C163" s="8" t="s">
        <v>72</v>
      </c>
      <c r="D163" s="8" t="s">
        <v>127</v>
      </c>
      <c r="E163" s="8" t="s">
        <v>129</v>
      </c>
      <c r="F163" s="8" t="s">
        <v>12</v>
      </c>
      <c r="G163" s="9">
        <v>150000</v>
      </c>
      <c r="H163" s="9">
        <v>0</v>
      </c>
      <c r="I163" s="9">
        <f t="shared" ref="I163:I216" si="11">G163+H163</f>
        <v>150000</v>
      </c>
      <c r="J163" s="9">
        <v>149621.04989999998</v>
      </c>
      <c r="K163" s="9">
        <f t="shared" si="10"/>
        <v>378.95010000001639</v>
      </c>
      <c r="L163" s="9">
        <f t="shared" si="9"/>
        <v>378.95010000001639</v>
      </c>
      <c r="M163" s="9">
        <v>0</v>
      </c>
      <c r="N163" s="9">
        <v>0</v>
      </c>
      <c r="O163" s="4"/>
      <c r="P163" s="9">
        <v>0</v>
      </c>
    </row>
    <row r="164" spans="1:16" x14ac:dyDescent="0.2">
      <c r="A164" s="8" t="s">
        <v>42</v>
      </c>
      <c r="B164" s="8" t="s">
        <v>35</v>
      </c>
      <c r="C164" s="8" t="s">
        <v>72</v>
      </c>
      <c r="D164" s="8" t="s">
        <v>127</v>
      </c>
      <c r="E164" s="8" t="s">
        <v>130</v>
      </c>
      <c r="F164" s="8" t="s">
        <v>3</v>
      </c>
      <c r="G164" s="9">
        <v>521.30289175006101</v>
      </c>
      <c r="H164" s="9">
        <v>0</v>
      </c>
      <c r="I164" s="9">
        <f t="shared" si="11"/>
        <v>521.30289175006101</v>
      </c>
      <c r="J164" s="9">
        <v>0</v>
      </c>
      <c r="K164" s="9">
        <f t="shared" si="10"/>
        <v>521.30289175006101</v>
      </c>
      <c r="L164" s="9">
        <f t="shared" si="9"/>
        <v>521.30289175006101</v>
      </c>
      <c r="M164" s="9">
        <v>0</v>
      </c>
      <c r="N164" s="9">
        <v>0</v>
      </c>
      <c r="O164" s="4"/>
      <c r="P164" s="9">
        <v>0</v>
      </c>
    </row>
    <row r="165" spans="1:16" x14ac:dyDescent="0.2">
      <c r="A165" s="8" t="s">
        <v>42</v>
      </c>
      <c r="B165" s="8" t="s">
        <v>35</v>
      </c>
      <c r="C165" s="8" t="s">
        <v>72</v>
      </c>
      <c r="D165" s="8" t="s">
        <v>127</v>
      </c>
      <c r="E165" s="8" t="s">
        <v>134</v>
      </c>
      <c r="F165" s="8" t="s">
        <v>12</v>
      </c>
      <c r="G165" s="9">
        <v>50000</v>
      </c>
      <c r="H165" s="9">
        <v>0</v>
      </c>
      <c r="I165" s="9">
        <f t="shared" si="11"/>
        <v>50000</v>
      </c>
      <c r="J165" s="9">
        <v>38763.370000000003</v>
      </c>
      <c r="K165" s="9">
        <f t="shared" si="10"/>
        <v>11236.629999999997</v>
      </c>
      <c r="L165" s="9">
        <f t="shared" si="9"/>
        <v>11236.629999999997</v>
      </c>
      <c r="M165" s="9">
        <v>0</v>
      </c>
      <c r="N165" s="9">
        <v>0</v>
      </c>
      <c r="O165" s="4"/>
      <c r="P165" s="9">
        <v>0</v>
      </c>
    </row>
    <row r="166" spans="1:16" x14ac:dyDescent="0.2">
      <c r="A166" s="8" t="s">
        <v>42</v>
      </c>
      <c r="B166" s="8" t="s">
        <v>35</v>
      </c>
      <c r="C166" s="8" t="s">
        <v>72</v>
      </c>
      <c r="D166" s="8" t="s">
        <v>127</v>
      </c>
      <c r="E166" s="8" t="s">
        <v>135</v>
      </c>
      <c r="F166" s="8" t="s">
        <v>12</v>
      </c>
      <c r="G166" s="9">
        <v>1118</v>
      </c>
      <c r="H166" s="9">
        <v>0</v>
      </c>
      <c r="I166" s="9">
        <f t="shared" si="11"/>
        <v>1118</v>
      </c>
      <c r="J166" s="9">
        <v>1115.23</v>
      </c>
      <c r="K166" s="9">
        <f t="shared" si="10"/>
        <v>2.7699999999999818</v>
      </c>
      <c r="L166" s="9">
        <f t="shared" si="9"/>
        <v>2.7699999999999818</v>
      </c>
      <c r="M166" s="9">
        <v>0</v>
      </c>
      <c r="N166" s="9">
        <v>0</v>
      </c>
      <c r="O166" s="4"/>
      <c r="P166" s="9">
        <v>0</v>
      </c>
    </row>
    <row r="167" spans="1:16" x14ac:dyDescent="0.2">
      <c r="A167" s="8" t="s">
        <v>42</v>
      </c>
      <c r="B167" s="8" t="s">
        <v>35</v>
      </c>
      <c r="C167" s="8" t="s">
        <v>72</v>
      </c>
      <c r="D167" s="8" t="s">
        <v>127</v>
      </c>
      <c r="E167" s="8"/>
      <c r="F167" s="8" t="s">
        <v>3</v>
      </c>
      <c r="G167" s="9">
        <v>404425.04129168193</v>
      </c>
      <c r="H167" s="9">
        <v>15514.813176799589</v>
      </c>
      <c r="I167" s="9">
        <f t="shared" si="11"/>
        <v>419939.8544684815</v>
      </c>
      <c r="J167" s="9">
        <v>388261.03118829016</v>
      </c>
      <c r="K167" s="9">
        <f t="shared" si="10"/>
        <v>31678.82328019134</v>
      </c>
      <c r="L167" s="9">
        <f t="shared" si="9"/>
        <v>31678.82328019134</v>
      </c>
      <c r="M167" s="9">
        <v>0</v>
      </c>
      <c r="N167" s="9">
        <v>0</v>
      </c>
      <c r="O167" s="4"/>
      <c r="P167" s="9">
        <v>0</v>
      </c>
    </row>
    <row r="168" spans="1:16" x14ac:dyDescent="0.2">
      <c r="A168" s="8" t="s">
        <v>42</v>
      </c>
      <c r="B168" s="8" t="s">
        <v>35</v>
      </c>
      <c r="C168" s="8" t="s">
        <v>72</v>
      </c>
      <c r="D168" s="8" t="s">
        <v>127</v>
      </c>
      <c r="E168" s="8"/>
      <c r="F168" s="8" t="s">
        <v>6</v>
      </c>
      <c r="G168" s="9">
        <v>2089559.1664858088</v>
      </c>
      <c r="H168" s="9">
        <v>301754.10775117401</v>
      </c>
      <c r="I168" s="9">
        <f t="shared" si="11"/>
        <v>2391313.2742369827</v>
      </c>
      <c r="J168" s="9">
        <v>2314687.7014988535</v>
      </c>
      <c r="K168" s="9">
        <f t="shared" si="10"/>
        <v>76625.57273812918</v>
      </c>
      <c r="L168" s="9">
        <f t="shared" si="9"/>
        <v>76625.57273812918</v>
      </c>
      <c r="M168" s="9">
        <v>0</v>
      </c>
      <c r="N168" s="9">
        <v>0</v>
      </c>
      <c r="O168" s="4"/>
      <c r="P168" s="9">
        <v>0</v>
      </c>
    </row>
    <row r="169" spans="1:16" x14ac:dyDescent="0.2">
      <c r="A169" s="8" t="s">
        <v>42</v>
      </c>
      <c r="B169" s="8" t="s">
        <v>35</v>
      </c>
      <c r="C169" s="8" t="s">
        <v>72</v>
      </c>
      <c r="D169" s="8" t="s">
        <v>127</v>
      </c>
      <c r="E169" s="8"/>
      <c r="F169" s="8" t="s">
        <v>12</v>
      </c>
      <c r="G169" s="9">
        <v>7981918.9988999991</v>
      </c>
      <c r="H169" s="9">
        <v>193693.00000000006</v>
      </c>
      <c r="I169" s="9">
        <f t="shared" si="11"/>
        <v>8175611.9988999991</v>
      </c>
      <c r="J169" s="9">
        <v>8014723.1267999988</v>
      </c>
      <c r="K169" s="9">
        <f t="shared" si="10"/>
        <v>160888.87210000027</v>
      </c>
      <c r="L169" s="9">
        <f t="shared" si="9"/>
        <v>160888.87210000027</v>
      </c>
      <c r="M169" s="9">
        <v>0</v>
      </c>
      <c r="N169" s="9">
        <v>0</v>
      </c>
      <c r="O169" s="4"/>
      <c r="P169" s="9">
        <v>0</v>
      </c>
    </row>
    <row r="170" spans="1:16" x14ac:dyDescent="0.2">
      <c r="A170" s="8" t="s">
        <v>42</v>
      </c>
      <c r="B170" s="8" t="s">
        <v>18</v>
      </c>
      <c r="C170" s="8" t="s">
        <v>74</v>
      </c>
      <c r="D170" s="8" t="s">
        <v>127</v>
      </c>
      <c r="E170" s="8" t="s">
        <v>9</v>
      </c>
      <c r="F170" s="8" t="s">
        <v>8</v>
      </c>
      <c r="G170" s="9">
        <v>18.802526348102983</v>
      </c>
      <c r="H170" s="9">
        <v>0</v>
      </c>
      <c r="I170" s="9">
        <f t="shared" si="11"/>
        <v>18.802526348102983</v>
      </c>
      <c r="J170" s="9">
        <v>51.724137931034491</v>
      </c>
      <c r="K170" s="9">
        <f t="shared" si="10"/>
        <v>-32.921611582931504</v>
      </c>
      <c r="L170" s="9">
        <f t="shared" si="9"/>
        <v>-32.921611582931504</v>
      </c>
      <c r="M170" s="9">
        <v>0</v>
      </c>
      <c r="N170" s="9">
        <v>0</v>
      </c>
      <c r="O170" s="4"/>
      <c r="P170" s="9">
        <v>0</v>
      </c>
    </row>
    <row r="171" spans="1:16" x14ac:dyDescent="0.2">
      <c r="A171" s="8" t="s">
        <v>42</v>
      </c>
      <c r="B171" s="8" t="s">
        <v>18</v>
      </c>
      <c r="C171" s="8" t="s">
        <v>74</v>
      </c>
      <c r="D171" s="8" t="s">
        <v>127</v>
      </c>
      <c r="E171" s="8" t="s">
        <v>9</v>
      </c>
      <c r="F171" s="8" t="s">
        <v>6</v>
      </c>
      <c r="G171" s="9">
        <v>6.3673577884634791E-2</v>
      </c>
      <c r="H171" s="9">
        <v>0</v>
      </c>
      <c r="I171" s="9">
        <f t="shared" si="11"/>
        <v>6.3673577884634791E-2</v>
      </c>
      <c r="J171" s="9">
        <v>0</v>
      </c>
      <c r="K171" s="9">
        <f t="shared" si="10"/>
        <v>6.3673577884634791E-2</v>
      </c>
      <c r="L171" s="9">
        <f t="shared" si="9"/>
        <v>6.3673577884634791E-2</v>
      </c>
      <c r="M171" s="9">
        <v>0</v>
      </c>
      <c r="N171" s="9">
        <v>0</v>
      </c>
      <c r="O171" s="4"/>
      <c r="P171" s="9">
        <v>0</v>
      </c>
    </row>
    <row r="172" spans="1:16" x14ac:dyDescent="0.2">
      <c r="A172" s="8" t="s">
        <v>42</v>
      </c>
      <c r="B172" s="8" t="s">
        <v>18</v>
      </c>
      <c r="C172" s="8" t="s">
        <v>74</v>
      </c>
      <c r="D172" s="8" t="s">
        <v>127</v>
      </c>
      <c r="E172" s="8" t="s">
        <v>9</v>
      </c>
      <c r="F172" s="8" t="s">
        <v>0</v>
      </c>
      <c r="G172" s="9">
        <v>8892.1200000000008</v>
      </c>
      <c r="H172" s="9">
        <v>36.172800000002027</v>
      </c>
      <c r="I172" s="9">
        <f t="shared" si="11"/>
        <v>8928.2928000000029</v>
      </c>
      <c r="J172" s="9">
        <v>8928.3420000000006</v>
      </c>
      <c r="K172" s="9">
        <f t="shared" si="10"/>
        <v>-4.9199999997654231E-2</v>
      </c>
      <c r="L172" s="9">
        <f t="shared" si="9"/>
        <v>-4.9199999997654231E-2</v>
      </c>
      <c r="M172" s="9">
        <v>0</v>
      </c>
      <c r="N172" s="9">
        <v>0</v>
      </c>
      <c r="O172" s="4"/>
      <c r="P172" s="9">
        <v>0</v>
      </c>
    </row>
    <row r="173" spans="1:16" x14ac:dyDescent="0.2">
      <c r="A173" s="8" t="s">
        <v>42</v>
      </c>
      <c r="B173" s="8" t="s">
        <v>18</v>
      </c>
      <c r="C173" s="8" t="s">
        <v>74</v>
      </c>
      <c r="D173" s="8" t="s">
        <v>127</v>
      </c>
      <c r="E173" s="8" t="s">
        <v>52</v>
      </c>
      <c r="F173" s="8" t="s">
        <v>3</v>
      </c>
      <c r="G173" s="9">
        <v>397200.66263803578</v>
      </c>
      <c r="H173" s="9">
        <v>0</v>
      </c>
      <c r="I173" s="9">
        <f t="shared" si="11"/>
        <v>397200.66263803578</v>
      </c>
      <c r="J173" s="9">
        <v>13945.99711546451</v>
      </c>
      <c r="K173" s="9">
        <f t="shared" si="10"/>
        <v>383254.66552257125</v>
      </c>
      <c r="L173" s="9">
        <v>0</v>
      </c>
      <c r="M173" s="9">
        <v>0</v>
      </c>
      <c r="N173" s="9">
        <v>0</v>
      </c>
      <c r="O173" s="4"/>
      <c r="P173" s="9">
        <v>383254.66552257125</v>
      </c>
    </row>
    <row r="174" spans="1:16" x14ac:dyDescent="0.2">
      <c r="A174" s="8" t="s">
        <v>42</v>
      </c>
      <c r="B174" s="8" t="s">
        <v>18</v>
      </c>
      <c r="C174" s="8" t="s">
        <v>74</v>
      </c>
      <c r="D174" s="8" t="s">
        <v>127</v>
      </c>
      <c r="E174" s="8" t="s">
        <v>52</v>
      </c>
      <c r="F174" s="8" t="s">
        <v>8</v>
      </c>
      <c r="G174" s="9">
        <v>153522.10251134125</v>
      </c>
      <c r="H174" s="9">
        <v>0</v>
      </c>
      <c r="I174" s="9">
        <f t="shared" si="11"/>
        <v>153522.10251134125</v>
      </c>
      <c r="J174" s="9">
        <v>97525.072537230793</v>
      </c>
      <c r="K174" s="9">
        <f t="shared" si="10"/>
        <v>55997.029974110454</v>
      </c>
      <c r="L174" s="9">
        <v>0</v>
      </c>
      <c r="M174" s="9">
        <v>0</v>
      </c>
      <c r="N174" s="9">
        <v>0</v>
      </c>
      <c r="O174" s="4"/>
      <c r="P174" s="9">
        <v>55997.029974110454</v>
      </c>
    </row>
    <row r="175" spans="1:16" x14ac:dyDescent="0.2">
      <c r="A175" s="8" t="s">
        <v>42</v>
      </c>
      <c r="B175" s="8" t="s">
        <v>18</v>
      </c>
      <c r="C175" s="8" t="s">
        <v>74</v>
      </c>
      <c r="D175" s="8" t="s">
        <v>127</v>
      </c>
      <c r="E175" s="8" t="s">
        <v>52</v>
      </c>
      <c r="F175" s="8" t="s">
        <v>6</v>
      </c>
      <c r="G175" s="9">
        <v>46895.637886659279</v>
      </c>
      <c r="H175" s="9">
        <v>0</v>
      </c>
      <c r="I175" s="9">
        <f t="shared" si="11"/>
        <v>46895.637886659279</v>
      </c>
      <c r="J175" s="9">
        <v>38204.198527579996</v>
      </c>
      <c r="K175" s="9">
        <f t="shared" si="10"/>
        <v>8691.4393590792824</v>
      </c>
      <c r="L175" s="9">
        <v>0</v>
      </c>
      <c r="M175" s="9">
        <v>0</v>
      </c>
      <c r="N175" s="9">
        <v>0</v>
      </c>
      <c r="O175" s="4"/>
      <c r="P175" s="9">
        <v>8691.4393590792824</v>
      </c>
    </row>
    <row r="176" spans="1:16" x14ac:dyDescent="0.2">
      <c r="A176" s="8" t="s">
        <v>42</v>
      </c>
      <c r="B176" s="8" t="s">
        <v>18</v>
      </c>
      <c r="C176" s="8" t="s">
        <v>74</v>
      </c>
      <c r="D176" s="8" t="s">
        <v>127</v>
      </c>
      <c r="E176" s="8" t="s">
        <v>52</v>
      </c>
      <c r="F176" s="8" t="s">
        <v>0</v>
      </c>
      <c r="G176" s="9">
        <v>2590861.6156024002</v>
      </c>
      <c r="H176" s="9">
        <v>0</v>
      </c>
      <c r="I176" s="9">
        <f t="shared" si="11"/>
        <v>2590861.6156024002</v>
      </c>
      <c r="J176" s="9">
        <v>2289071.0855131336</v>
      </c>
      <c r="K176" s="9">
        <f t="shared" si="10"/>
        <v>301790.5300892666</v>
      </c>
      <c r="L176" s="9">
        <v>0</v>
      </c>
      <c r="M176" s="9">
        <v>0</v>
      </c>
      <c r="N176" s="9">
        <v>0</v>
      </c>
      <c r="O176" s="4"/>
      <c r="P176" s="9">
        <v>301790.5300892666</v>
      </c>
    </row>
    <row r="177" spans="1:16" x14ac:dyDescent="0.2">
      <c r="A177" s="8" t="s">
        <v>42</v>
      </c>
      <c r="B177" s="8" t="s">
        <v>18</v>
      </c>
      <c r="C177" s="8" t="s">
        <v>74</v>
      </c>
      <c r="D177" s="8" t="s">
        <v>127</v>
      </c>
      <c r="E177" s="8" t="s">
        <v>14</v>
      </c>
      <c r="F177" s="8" t="s">
        <v>0</v>
      </c>
      <c r="G177" s="9">
        <v>0</v>
      </c>
      <c r="H177" s="9">
        <v>0</v>
      </c>
      <c r="I177" s="9">
        <f t="shared" si="11"/>
        <v>0</v>
      </c>
      <c r="J177" s="9">
        <v>74.406918751613446</v>
      </c>
      <c r="K177" s="9">
        <f t="shared" si="10"/>
        <v>-74.406918751613446</v>
      </c>
      <c r="L177" s="9">
        <f t="shared" si="9"/>
        <v>-74.406918751613446</v>
      </c>
      <c r="M177" s="9">
        <v>0</v>
      </c>
      <c r="N177" s="9">
        <v>0</v>
      </c>
      <c r="O177" s="4"/>
      <c r="P177" s="9">
        <v>0</v>
      </c>
    </row>
    <row r="178" spans="1:16" x14ac:dyDescent="0.2">
      <c r="A178" s="8" t="s">
        <v>42</v>
      </c>
      <c r="B178" s="8" t="s">
        <v>18</v>
      </c>
      <c r="C178" s="8" t="s">
        <v>74</v>
      </c>
      <c r="D178" s="8" t="s">
        <v>127</v>
      </c>
      <c r="E178" s="8" t="s">
        <v>131</v>
      </c>
      <c r="F178" s="8" t="s">
        <v>8</v>
      </c>
      <c r="G178" s="9">
        <v>90.3</v>
      </c>
      <c r="H178" s="9">
        <v>0</v>
      </c>
      <c r="I178" s="9">
        <f t="shared" si="11"/>
        <v>90.3</v>
      </c>
      <c r="J178" s="9">
        <v>0</v>
      </c>
      <c r="K178" s="9">
        <f t="shared" si="10"/>
        <v>90.3</v>
      </c>
      <c r="L178" s="9">
        <f t="shared" si="9"/>
        <v>90.3</v>
      </c>
      <c r="M178" s="9">
        <v>0</v>
      </c>
      <c r="N178" s="9">
        <v>0</v>
      </c>
      <c r="O178" s="4"/>
      <c r="P178" s="9">
        <v>0</v>
      </c>
    </row>
    <row r="179" spans="1:16" x14ac:dyDescent="0.2">
      <c r="A179" s="8" t="s">
        <v>42</v>
      </c>
      <c r="B179" s="8" t="s">
        <v>18</v>
      </c>
      <c r="C179" s="8" t="s">
        <v>74</v>
      </c>
      <c r="D179" s="8" t="s">
        <v>127</v>
      </c>
      <c r="E179" s="8" t="s">
        <v>131</v>
      </c>
      <c r="F179" s="8" t="s">
        <v>0</v>
      </c>
      <c r="G179" s="9">
        <v>4610.0476196974068</v>
      </c>
      <c r="H179" s="9">
        <v>0</v>
      </c>
      <c r="I179" s="9">
        <f t="shared" si="11"/>
        <v>4610.0476196974068</v>
      </c>
      <c r="J179" s="9">
        <v>755.23069388800002</v>
      </c>
      <c r="K179" s="9">
        <f t="shared" si="10"/>
        <v>3854.8169258094067</v>
      </c>
      <c r="L179" s="9">
        <f t="shared" si="9"/>
        <v>3854.8169258094067</v>
      </c>
      <c r="M179" s="9">
        <v>0</v>
      </c>
      <c r="N179" s="9">
        <v>0</v>
      </c>
      <c r="O179" s="4"/>
      <c r="P179" s="9">
        <v>0</v>
      </c>
    </row>
    <row r="180" spans="1:16" x14ac:dyDescent="0.2">
      <c r="A180" s="8" t="s">
        <v>42</v>
      </c>
      <c r="B180" s="8" t="s">
        <v>18</v>
      </c>
      <c r="C180" s="8" t="s">
        <v>74</v>
      </c>
      <c r="D180" s="8" t="s">
        <v>127</v>
      </c>
      <c r="E180" s="8" t="s">
        <v>132</v>
      </c>
      <c r="F180" s="8" t="s">
        <v>8</v>
      </c>
      <c r="G180" s="9">
        <v>196.54000000000002</v>
      </c>
      <c r="H180" s="9">
        <v>0</v>
      </c>
      <c r="I180" s="9">
        <f t="shared" si="11"/>
        <v>196.54000000000002</v>
      </c>
      <c r="J180" s="9">
        <v>0</v>
      </c>
      <c r="K180" s="9">
        <f t="shared" si="10"/>
        <v>196.54000000000002</v>
      </c>
      <c r="L180" s="9">
        <f t="shared" si="9"/>
        <v>196.54000000000002</v>
      </c>
      <c r="M180" s="9">
        <v>0</v>
      </c>
      <c r="N180" s="9">
        <v>0</v>
      </c>
      <c r="O180" s="4"/>
      <c r="P180" s="9">
        <v>0</v>
      </c>
    </row>
    <row r="181" spans="1:16" x14ac:dyDescent="0.2">
      <c r="A181" s="8" t="s">
        <v>42</v>
      </c>
      <c r="B181" s="8" t="s">
        <v>18</v>
      </c>
      <c r="C181" s="8" t="s">
        <v>74</v>
      </c>
      <c r="D181" s="8" t="s">
        <v>127</v>
      </c>
      <c r="E181" s="8" t="s">
        <v>133</v>
      </c>
      <c r="F181" s="8" t="s">
        <v>8</v>
      </c>
      <c r="G181" s="9">
        <v>582.1767142857143</v>
      </c>
      <c r="H181" s="9">
        <v>0</v>
      </c>
      <c r="I181" s="9">
        <f t="shared" si="11"/>
        <v>582.1767142857143</v>
      </c>
      <c r="J181" s="9">
        <v>0</v>
      </c>
      <c r="K181" s="9">
        <f t="shared" si="10"/>
        <v>582.1767142857143</v>
      </c>
      <c r="L181" s="9">
        <f t="shared" si="9"/>
        <v>582.1767142857143</v>
      </c>
      <c r="M181" s="9">
        <v>0</v>
      </c>
      <c r="N181" s="9">
        <v>0</v>
      </c>
      <c r="O181" s="4"/>
      <c r="P181" s="9">
        <v>0</v>
      </c>
    </row>
    <row r="182" spans="1:16" x14ac:dyDescent="0.2">
      <c r="A182" s="8" t="s">
        <v>42</v>
      </c>
      <c r="B182" s="8" t="s">
        <v>18</v>
      </c>
      <c r="C182" s="8" t="s">
        <v>74</v>
      </c>
      <c r="D182" s="8" t="s">
        <v>127</v>
      </c>
      <c r="E182" s="8" t="s">
        <v>66</v>
      </c>
      <c r="F182" s="8" t="s">
        <v>3</v>
      </c>
      <c r="G182" s="9">
        <v>0</v>
      </c>
      <c r="H182" s="9">
        <v>844.1262985728423</v>
      </c>
      <c r="I182" s="9">
        <f t="shared" si="11"/>
        <v>844.1262985728423</v>
      </c>
      <c r="J182" s="9">
        <v>747.28407518872041</v>
      </c>
      <c r="K182" s="9">
        <f t="shared" si="10"/>
        <v>96.842223384121894</v>
      </c>
      <c r="L182" s="9">
        <v>0</v>
      </c>
      <c r="M182" s="9">
        <v>0</v>
      </c>
      <c r="N182" s="9">
        <v>0</v>
      </c>
      <c r="O182" s="4"/>
      <c r="P182" s="9">
        <v>96.842223384121894</v>
      </c>
    </row>
    <row r="183" spans="1:16" x14ac:dyDescent="0.2">
      <c r="A183" s="8" t="s">
        <v>42</v>
      </c>
      <c r="B183" s="8" t="s">
        <v>18</v>
      </c>
      <c r="C183" s="8" t="s">
        <v>74</v>
      </c>
      <c r="D183" s="8" t="s">
        <v>127</v>
      </c>
      <c r="E183" s="8" t="s">
        <v>66</v>
      </c>
      <c r="F183" s="8" t="s">
        <v>6</v>
      </c>
      <c r="G183" s="9">
        <v>0</v>
      </c>
      <c r="H183" s="9">
        <v>3304.4001502321639</v>
      </c>
      <c r="I183" s="9">
        <f t="shared" si="11"/>
        <v>3304.4001502321639</v>
      </c>
      <c r="J183" s="9">
        <v>3323.179515281387</v>
      </c>
      <c r="K183" s="9">
        <f t="shared" si="10"/>
        <v>-18.779365049223088</v>
      </c>
      <c r="L183" s="9">
        <v>0</v>
      </c>
      <c r="M183" s="9">
        <v>0</v>
      </c>
      <c r="N183" s="9">
        <v>0</v>
      </c>
      <c r="O183" s="4"/>
      <c r="P183" s="9">
        <v>-18.779365049223088</v>
      </c>
    </row>
    <row r="184" spans="1:16" x14ac:dyDescent="0.2">
      <c r="A184" s="8" t="s">
        <v>42</v>
      </c>
      <c r="B184" s="8" t="s">
        <v>18</v>
      </c>
      <c r="C184" s="8" t="s">
        <v>74</v>
      </c>
      <c r="D184" s="8" t="s">
        <v>127</v>
      </c>
      <c r="E184" s="8" t="s">
        <v>66</v>
      </c>
      <c r="F184" s="8" t="s">
        <v>0</v>
      </c>
      <c r="G184" s="9">
        <v>0</v>
      </c>
      <c r="H184" s="9">
        <v>1860.9063044303998</v>
      </c>
      <c r="I184" s="9">
        <f t="shared" si="11"/>
        <v>1860.9063044303998</v>
      </c>
      <c r="J184" s="9">
        <v>1860.4273000000001</v>
      </c>
      <c r="K184" s="9">
        <f t="shared" si="10"/>
        <v>0.47900443039975471</v>
      </c>
      <c r="L184" s="9">
        <v>0</v>
      </c>
      <c r="M184" s="9">
        <v>0</v>
      </c>
      <c r="N184" s="9">
        <v>0</v>
      </c>
      <c r="O184" s="4"/>
      <c r="P184" s="9">
        <v>0.47900443039975471</v>
      </c>
    </row>
    <row r="185" spans="1:16" x14ac:dyDescent="0.2">
      <c r="A185" s="8" t="s">
        <v>42</v>
      </c>
      <c r="B185" s="8" t="s">
        <v>18</v>
      </c>
      <c r="C185" s="8" t="s">
        <v>74</v>
      </c>
      <c r="D185" s="8" t="s">
        <v>127</v>
      </c>
      <c r="E185" s="8" t="s">
        <v>67</v>
      </c>
      <c r="F185" s="8" t="s">
        <v>6</v>
      </c>
      <c r="G185" s="9">
        <v>0</v>
      </c>
      <c r="H185" s="9">
        <v>-4.4023333333333338E-2</v>
      </c>
      <c r="I185" s="9">
        <f t="shared" si="11"/>
        <v>-4.4023333333333338E-2</v>
      </c>
      <c r="J185" s="9">
        <v>0</v>
      </c>
      <c r="K185" s="9">
        <f t="shared" si="10"/>
        <v>-4.4023333333333338E-2</v>
      </c>
      <c r="L185" s="9">
        <v>0</v>
      </c>
      <c r="M185" s="9">
        <v>0</v>
      </c>
      <c r="N185" s="9">
        <v>0</v>
      </c>
      <c r="O185" s="4"/>
      <c r="P185" s="9">
        <v>-4.4023333333333338E-2</v>
      </c>
    </row>
    <row r="186" spans="1:16" x14ac:dyDescent="0.2">
      <c r="A186" s="8" t="s">
        <v>42</v>
      </c>
      <c r="B186" s="8" t="s">
        <v>18</v>
      </c>
      <c r="C186" s="8" t="s">
        <v>74</v>
      </c>
      <c r="D186" s="8" t="s">
        <v>127</v>
      </c>
      <c r="E186" s="8" t="s">
        <v>68</v>
      </c>
      <c r="F186" s="8" t="s">
        <v>6</v>
      </c>
      <c r="G186" s="9">
        <v>0</v>
      </c>
      <c r="H186" s="9">
        <v>0</v>
      </c>
      <c r="I186" s="9">
        <f t="shared" si="11"/>
        <v>0</v>
      </c>
      <c r="J186" s="9">
        <v>34.294280830215001</v>
      </c>
      <c r="K186" s="9">
        <f t="shared" ref="K186:K240" si="12">I186-J186</f>
        <v>-34.294280830215001</v>
      </c>
      <c r="L186" s="9">
        <f t="shared" si="9"/>
        <v>-34.294280830215001</v>
      </c>
      <c r="M186" s="9">
        <v>0</v>
      </c>
      <c r="N186" s="9">
        <v>0</v>
      </c>
      <c r="O186" s="4"/>
      <c r="P186" s="9">
        <v>0</v>
      </c>
    </row>
    <row r="187" spans="1:16" x14ac:dyDescent="0.2">
      <c r="A187" s="8" t="s">
        <v>42</v>
      </c>
      <c r="B187" s="8" t="s">
        <v>18</v>
      </c>
      <c r="C187" s="8" t="s">
        <v>74</v>
      </c>
      <c r="D187" s="8" t="s">
        <v>127</v>
      </c>
      <c r="E187" s="8" t="s">
        <v>129</v>
      </c>
      <c r="F187" s="8" t="s">
        <v>8</v>
      </c>
      <c r="G187" s="9">
        <v>4014.4449794612965</v>
      </c>
      <c r="H187" s="9">
        <v>0</v>
      </c>
      <c r="I187" s="9">
        <f t="shared" si="11"/>
        <v>4014.4449794612965</v>
      </c>
      <c r="J187" s="9">
        <v>1495.5779360101528</v>
      </c>
      <c r="K187" s="9">
        <f t="shared" si="12"/>
        <v>2518.8670434511437</v>
      </c>
      <c r="L187" s="9">
        <f t="shared" si="9"/>
        <v>2518.8670434511437</v>
      </c>
      <c r="M187" s="9">
        <v>0</v>
      </c>
      <c r="N187" s="9">
        <v>0</v>
      </c>
      <c r="O187" s="4"/>
      <c r="P187" s="9">
        <v>0</v>
      </c>
    </row>
    <row r="188" spans="1:16" x14ac:dyDescent="0.2">
      <c r="A188" s="8" t="s">
        <v>42</v>
      </c>
      <c r="B188" s="8" t="s">
        <v>18</v>
      </c>
      <c r="C188" s="8" t="s">
        <v>74</v>
      </c>
      <c r="D188" s="8" t="s">
        <v>127</v>
      </c>
      <c r="E188" s="8" t="s">
        <v>129</v>
      </c>
      <c r="F188" s="8" t="s">
        <v>6</v>
      </c>
      <c r="G188" s="9">
        <v>0</v>
      </c>
      <c r="H188" s="9">
        <v>0</v>
      </c>
      <c r="I188" s="9">
        <f t="shared" si="11"/>
        <v>0</v>
      </c>
      <c r="J188" s="9">
        <v>14666.876060506802</v>
      </c>
      <c r="K188" s="9">
        <f t="shared" si="12"/>
        <v>-14666.876060506802</v>
      </c>
      <c r="L188" s="9">
        <f t="shared" si="9"/>
        <v>-14666.876060506802</v>
      </c>
      <c r="M188" s="9">
        <v>0</v>
      </c>
      <c r="N188" s="9">
        <v>0</v>
      </c>
      <c r="O188" s="4"/>
      <c r="P188" s="9">
        <v>0</v>
      </c>
    </row>
    <row r="189" spans="1:16" x14ac:dyDescent="0.2">
      <c r="A189" s="8" t="s">
        <v>42</v>
      </c>
      <c r="B189" s="8" t="s">
        <v>18</v>
      </c>
      <c r="C189" s="8" t="s">
        <v>74</v>
      </c>
      <c r="D189" s="8" t="s">
        <v>127</v>
      </c>
      <c r="E189" s="8" t="s">
        <v>130</v>
      </c>
      <c r="F189" s="8" t="s">
        <v>3</v>
      </c>
      <c r="G189" s="9">
        <v>85246.453802318938</v>
      </c>
      <c r="H189" s="9">
        <v>0</v>
      </c>
      <c r="I189" s="9">
        <f t="shared" si="11"/>
        <v>85246.453802318938</v>
      </c>
      <c r="J189" s="9">
        <v>0</v>
      </c>
      <c r="K189" s="9">
        <f t="shared" si="12"/>
        <v>85246.453802318938</v>
      </c>
      <c r="L189" s="9">
        <f t="shared" si="9"/>
        <v>85246.453802318938</v>
      </c>
      <c r="M189" s="9">
        <v>0</v>
      </c>
      <c r="N189" s="9">
        <v>0</v>
      </c>
      <c r="O189" s="4"/>
      <c r="P189" s="9">
        <v>0</v>
      </c>
    </row>
    <row r="190" spans="1:16" x14ac:dyDescent="0.2">
      <c r="A190" s="8" t="s">
        <v>42</v>
      </c>
      <c r="B190" s="8" t="s">
        <v>18</v>
      </c>
      <c r="C190" s="8" t="s">
        <v>74</v>
      </c>
      <c r="D190" s="8" t="s">
        <v>127</v>
      </c>
      <c r="E190" s="8" t="s">
        <v>130</v>
      </c>
      <c r="F190" s="8" t="s">
        <v>0</v>
      </c>
      <c r="G190" s="9">
        <v>9199.8393919999999</v>
      </c>
      <c r="H190" s="9">
        <v>0</v>
      </c>
      <c r="I190" s="9">
        <f t="shared" si="11"/>
        <v>9199.8393919999999</v>
      </c>
      <c r="J190" s="9">
        <v>4060.7670240111997</v>
      </c>
      <c r="K190" s="9">
        <f t="shared" si="12"/>
        <v>5139.0723679887997</v>
      </c>
      <c r="L190" s="9">
        <f t="shared" si="9"/>
        <v>5139.0723679887997</v>
      </c>
      <c r="M190" s="9">
        <v>0</v>
      </c>
      <c r="N190" s="9">
        <v>0</v>
      </c>
      <c r="O190" s="4"/>
      <c r="P190" s="9">
        <v>0</v>
      </c>
    </row>
    <row r="191" spans="1:16" x14ac:dyDescent="0.2">
      <c r="A191" s="8" t="s">
        <v>42</v>
      </c>
      <c r="B191" s="8" t="s">
        <v>18</v>
      </c>
      <c r="C191" s="8" t="s">
        <v>74</v>
      </c>
      <c r="D191" s="8" t="s">
        <v>127</v>
      </c>
      <c r="E191" s="8" t="s">
        <v>134</v>
      </c>
      <c r="F191" s="8" t="s">
        <v>0</v>
      </c>
      <c r="G191" s="9">
        <v>0</v>
      </c>
      <c r="H191" s="9">
        <v>0</v>
      </c>
      <c r="I191" s="9">
        <f t="shared" si="11"/>
        <v>0</v>
      </c>
      <c r="J191" s="9">
        <v>5513.845538032544</v>
      </c>
      <c r="K191" s="9">
        <f t="shared" si="12"/>
        <v>-5513.845538032544</v>
      </c>
      <c r="L191" s="9">
        <f t="shared" si="9"/>
        <v>-5513.845538032544</v>
      </c>
      <c r="M191" s="9">
        <v>0</v>
      </c>
      <c r="N191" s="9">
        <v>0</v>
      </c>
      <c r="O191" s="4"/>
      <c r="P191" s="9">
        <v>0</v>
      </c>
    </row>
    <row r="192" spans="1:16" x14ac:dyDescent="0.2">
      <c r="A192" s="8" t="s">
        <v>42</v>
      </c>
      <c r="B192" s="8" t="s">
        <v>18</v>
      </c>
      <c r="C192" s="8" t="s">
        <v>74</v>
      </c>
      <c r="D192" s="8" t="s">
        <v>127</v>
      </c>
      <c r="E192" s="8" t="s">
        <v>135</v>
      </c>
      <c r="F192" s="8" t="s">
        <v>8</v>
      </c>
      <c r="G192" s="9">
        <v>157.87427368571434</v>
      </c>
      <c r="H192" s="9">
        <v>0</v>
      </c>
      <c r="I192" s="9">
        <f t="shared" si="11"/>
        <v>157.87427368571434</v>
      </c>
      <c r="J192" s="9">
        <v>0</v>
      </c>
      <c r="K192" s="9">
        <f t="shared" si="12"/>
        <v>157.87427368571434</v>
      </c>
      <c r="L192" s="9">
        <f t="shared" si="9"/>
        <v>157.87427368571434</v>
      </c>
      <c r="M192" s="9">
        <v>0</v>
      </c>
      <c r="N192" s="9">
        <v>0</v>
      </c>
      <c r="O192" s="4"/>
      <c r="P192" s="9">
        <v>0</v>
      </c>
    </row>
    <row r="193" spans="1:16" x14ac:dyDescent="0.2">
      <c r="A193" s="8" t="s">
        <v>42</v>
      </c>
      <c r="B193" s="8" t="s">
        <v>18</v>
      </c>
      <c r="C193" s="8" t="s">
        <v>74</v>
      </c>
      <c r="D193" s="8" t="s">
        <v>127</v>
      </c>
      <c r="E193" s="8" t="s">
        <v>135</v>
      </c>
      <c r="F193" s="8" t="s">
        <v>0</v>
      </c>
      <c r="G193" s="9">
        <v>0</v>
      </c>
      <c r="H193" s="9">
        <v>0</v>
      </c>
      <c r="I193" s="9">
        <f t="shared" si="11"/>
        <v>0</v>
      </c>
      <c r="J193" s="9">
        <v>-2.7737280139383813E-8</v>
      </c>
      <c r="K193" s="9">
        <f t="shared" si="12"/>
        <v>2.7737280139383813E-8</v>
      </c>
      <c r="L193" s="9">
        <f t="shared" si="9"/>
        <v>2.7737280139383813E-8</v>
      </c>
      <c r="M193" s="9">
        <v>0</v>
      </c>
      <c r="N193" s="9">
        <v>0</v>
      </c>
      <c r="O193" s="4"/>
      <c r="P193" s="9">
        <v>0</v>
      </c>
    </row>
    <row r="194" spans="1:16" x14ac:dyDescent="0.2">
      <c r="A194" s="8" t="s">
        <v>42</v>
      </c>
      <c r="B194" s="8" t="s">
        <v>18</v>
      </c>
      <c r="C194" s="8" t="s">
        <v>74</v>
      </c>
      <c r="D194" s="8" t="s">
        <v>127</v>
      </c>
      <c r="E194" s="8" t="s">
        <v>136</v>
      </c>
      <c r="F194" s="8" t="s">
        <v>8</v>
      </c>
      <c r="G194" s="9">
        <v>190.57393828440775</v>
      </c>
      <c r="H194" s="9">
        <v>0</v>
      </c>
      <c r="I194" s="9">
        <f t="shared" si="11"/>
        <v>190.57393828440775</v>
      </c>
      <c r="J194" s="9">
        <v>0</v>
      </c>
      <c r="K194" s="9">
        <f t="shared" si="12"/>
        <v>190.57393828440775</v>
      </c>
      <c r="L194" s="9">
        <v>0</v>
      </c>
      <c r="M194" s="9">
        <v>0</v>
      </c>
      <c r="N194" s="9">
        <v>0</v>
      </c>
      <c r="O194" s="4"/>
      <c r="P194" s="9">
        <v>190.57393828440775</v>
      </c>
    </row>
    <row r="195" spans="1:16" x14ac:dyDescent="0.2">
      <c r="A195" s="8" t="s">
        <v>42</v>
      </c>
      <c r="B195" s="8" t="s">
        <v>18</v>
      </c>
      <c r="C195" s="8" t="s">
        <v>74</v>
      </c>
      <c r="D195" s="8" t="s">
        <v>127</v>
      </c>
      <c r="E195" s="8" t="s">
        <v>136</v>
      </c>
      <c r="F195" s="8" t="s">
        <v>0</v>
      </c>
      <c r="G195" s="9">
        <v>0</v>
      </c>
      <c r="H195" s="9">
        <v>0</v>
      </c>
      <c r="I195" s="9">
        <f t="shared" si="11"/>
        <v>0</v>
      </c>
      <c r="J195" s="9">
        <v>60.763134720000011</v>
      </c>
      <c r="K195" s="9">
        <f t="shared" si="12"/>
        <v>-60.763134720000011</v>
      </c>
      <c r="L195" s="9">
        <v>0</v>
      </c>
      <c r="M195" s="9">
        <v>0</v>
      </c>
      <c r="N195" s="9">
        <v>0</v>
      </c>
      <c r="O195" s="4"/>
      <c r="P195" s="9">
        <v>-60.763134720000011</v>
      </c>
    </row>
    <row r="196" spans="1:16" x14ac:dyDescent="0.2">
      <c r="A196" s="8" t="s">
        <v>42</v>
      </c>
      <c r="B196" s="8" t="s">
        <v>18</v>
      </c>
      <c r="C196" s="8" t="s">
        <v>74</v>
      </c>
      <c r="D196" s="8" t="s">
        <v>127</v>
      </c>
      <c r="E196" s="8"/>
      <c r="F196" s="8" t="s">
        <v>3</v>
      </c>
      <c r="G196" s="9">
        <v>1131090.234381614</v>
      </c>
      <c r="H196" s="9">
        <v>8922.5222579600486</v>
      </c>
      <c r="I196" s="9">
        <f t="shared" si="11"/>
        <v>1140012.756639574</v>
      </c>
      <c r="J196" s="9">
        <v>155140.12146239125</v>
      </c>
      <c r="K196" s="9">
        <f t="shared" si="12"/>
        <v>984872.63517718273</v>
      </c>
      <c r="L196" s="9">
        <f t="shared" si="9"/>
        <v>984872.63517718273</v>
      </c>
      <c r="M196" s="9">
        <v>0</v>
      </c>
      <c r="N196" s="9">
        <v>0</v>
      </c>
      <c r="O196" s="4"/>
      <c r="P196" s="9">
        <v>0</v>
      </c>
    </row>
    <row r="197" spans="1:16" x14ac:dyDescent="0.2">
      <c r="A197" s="8" t="s">
        <v>42</v>
      </c>
      <c r="B197" s="8" t="s">
        <v>18</v>
      </c>
      <c r="C197" s="8" t="s">
        <v>74</v>
      </c>
      <c r="D197" s="8" t="s">
        <v>127</v>
      </c>
      <c r="E197" s="8"/>
      <c r="F197" s="8" t="s">
        <v>8</v>
      </c>
      <c r="G197" s="9">
        <v>915988.20958486106</v>
      </c>
      <c r="H197" s="9">
        <v>0</v>
      </c>
      <c r="I197" s="9">
        <f t="shared" si="11"/>
        <v>915988.20958486106</v>
      </c>
      <c r="J197" s="9">
        <v>929465.53494538961</v>
      </c>
      <c r="K197" s="9">
        <f t="shared" si="12"/>
        <v>-13477.325360528543</v>
      </c>
      <c r="L197" s="9">
        <f t="shared" si="9"/>
        <v>-13477.325360528543</v>
      </c>
      <c r="M197" s="9">
        <v>0</v>
      </c>
      <c r="N197" s="9">
        <v>0</v>
      </c>
      <c r="O197" s="4"/>
      <c r="P197" s="9">
        <v>0</v>
      </c>
    </row>
    <row r="198" spans="1:16" x14ac:dyDescent="0.2">
      <c r="A198" s="8" t="s">
        <v>42</v>
      </c>
      <c r="B198" s="8" t="s">
        <v>18</v>
      </c>
      <c r="C198" s="8" t="s">
        <v>74</v>
      </c>
      <c r="D198" s="8" t="s">
        <v>127</v>
      </c>
      <c r="E198" s="8"/>
      <c r="F198" s="8" t="s">
        <v>6</v>
      </c>
      <c r="G198" s="9">
        <v>2559278.6216893075</v>
      </c>
      <c r="H198" s="9">
        <v>519768.72834091133</v>
      </c>
      <c r="I198" s="9">
        <f t="shared" si="11"/>
        <v>3079047.3500302187</v>
      </c>
      <c r="J198" s="9">
        <v>2945851.6657678336</v>
      </c>
      <c r="K198" s="9">
        <f t="shared" si="12"/>
        <v>133195.68426238513</v>
      </c>
      <c r="L198" s="9">
        <f t="shared" ref="L198:L261" si="13">K198</f>
        <v>133195.68426238513</v>
      </c>
      <c r="M198" s="9">
        <v>0</v>
      </c>
      <c r="N198" s="9">
        <v>0</v>
      </c>
      <c r="O198" s="4"/>
      <c r="P198" s="9">
        <v>0</v>
      </c>
    </row>
    <row r="199" spans="1:16" x14ac:dyDescent="0.2">
      <c r="A199" s="8" t="s">
        <v>42</v>
      </c>
      <c r="B199" s="8" t="s">
        <v>18</v>
      </c>
      <c r="C199" s="8" t="s">
        <v>74</v>
      </c>
      <c r="D199" s="8" t="s">
        <v>127</v>
      </c>
      <c r="E199" s="8"/>
      <c r="F199" s="8" t="s">
        <v>0</v>
      </c>
      <c r="G199" s="9">
        <v>27900380.036703289</v>
      </c>
      <c r="H199" s="9">
        <v>1525047.004062457</v>
      </c>
      <c r="I199" s="9">
        <f t="shared" si="11"/>
        <v>29425427.040765747</v>
      </c>
      <c r="J199" s="9">
        <v>29001490.889273368</v>
      </c>
      <c r="K199" s="9">
        <f t="shared" si="12"/>
        <v>423936.15149237961</v>
      </c>
      <c r="L199" s="9">
        <f t="shared" si="13"/>
        <v>423936.15149237961</v>
      </c>
      <c r="M199" s="9">
        <v>0</v>
      </c>
      <c r="N199" s="9">
        <v>0</v>
      </c>
      <c r="O199" s="4"/>
      <c r="P199" s="9">
        <v>0</v>
      </c>
    </row>
    <row r="200" spans="1:16" x14ac:dyDescent="0.2">
      <c r="A200" s="8" t="s">
        <v>42</v>
      </c>
      <c r="B200" s="8" t="s">
        <v>28</v>
      </c>
      <c r="C200" s="8" t="s">
        <v>75</v>
      </c>
      <c r="D200" s="8" t="s">
        <v>127</v>
      </c>
      <c r="E200" s="8" t="s">
        <v>9</v>
      </c>
      <c r="F200" s="8" t="s">
        <v>6</v>
      </c>
      <c r="G200" s="9">
        <v>382.24473833264483</v>
      </c>
      <c r="H200" s="9">
        <v>0</v>
      </c>
      <c r="I200" s="9">
        <f t="shared" si="11"/>
        <v>382.24473833264483</v>
      </c>
      <c r="J200" s="9">
        <v>382.24312311008424</v>
      </c>
      <c r="K200" s="9">
        <f t="shared" si="12"/>
        <v>1.6152225605878812E-3</v>
      </c>
      <c r="L200" s="9">
        <f t="shared" si="13"/>
        <v>1.6152225605878812E-3</v>
      </c>
      <c r="M200" s="9">
        <v>0</v>
      </c>
      <c r="N200" s="9">
        <v>0</v>
      </c>
      <c r="O200" s="4"/>
      <c r="P200" s="9">
        <v>0</v>
      </c>
    </row>
    <row r="201" spans="1:16" x14ac:dyDescent="0.2">
      <c r="A201" s="8" t="s">
        <v>42</v>
      </c>
      <c r="B201" s="8" t="s">
        <v>28</v>
      </c>
      <c r="C201" s="8" t="s">
        <v>75</v>
      </c>
      <c r="D201" s="8" t="s">
        <v>127</v>
      </c>
      <c r="E201" s="8" t="s">
        <v>52</v>
      </c>
      <c r="F201" s="8" t="s">
        <v>3</v>
      </c>
      <c r="G201" s="9">
        <v>60247.262372196106</v>
      </c>
      <c r="H201" s="9">
        <v>0</v>
      </c>
      <c r="I201" s="9">
        <f t="shared" si="11"/>
        <v>60247.262372196106</v>
      </c>
      <c r="J201" s="9">
        <v>54133.948469699484</v>
      </c>
      <c r="K201" s="9">
        <f t="shared" si="12"/>
        <v>6113.3139024966222</v>
      </c>
      <c r="L201" s="9">
        <v>0</v>
      </c>
      <c r="M201" s="9">
        <v>0</v>
      </c>
      <c r="N201" s="9">
        <v>0</v>
      </c>
      <c r="O201" s="4"/>
      <c r="P201" s="9">
        <v>6113.3139024966222</v>
      </c>
    </row>
    <row r="202" spans="1:16" x14ac:dyDescent="0.2">
      <c r="A202" s="8" t="s">
        <v>42</v>
      </c>
      <c r="B202" s="8" t="s">
        <v>28</v>
      </c>
      <c r="C202" s="8" t="s">
        <v>75</v>
      </c>
      <c r="D202" s="8" t="s">
        <v>127</v>
      </c>
      <c r="E202" s="8" t="s">
        <v>52</v>
      </c>
      <c r="F202" s="8" t="s">
        <v>6</v>
      </c>
      <c r="G202" s="9">
        <v>162439.80144597348</v>
      </c>
      <c r="H202" s="9">
        <v>0</v>
      </c>
      <c r="I202" s="9">
        <f t="shared" si="11"/>
        <v>162439.80144597348</v>
      </c>
      <c r="J202" s="9">
        <v>134946.66610448877</v>
      </c>
      <c r="K202" s="9">
        <f t="shared" si="12"/>
        <v>27493.135341484711</v>
      </c>
      <c r="L202" s="9">
        <v>0</v>
      </c>
      <c r="M202" s="9">
        <v>0</v>
      </c>
      <c r="N202" s="9">
        <v>0</v>
      </c>
      <c r="O202" s="4"/>
      <c r="P202" s="9">
        <v>27493.135341484711</v>
      </c>
    </row>
    <row r="203" spans="1:16" x14ac:dyDescent="0.2">
      <c r="A203" s="8" t="s">
        <v>42</v>
      </c>
      <c r="B203" s="8" t="s">
        <v>28</v>
      </c>
      <c r="C203" s="8" t="s">
        <v>75</v>
      </c>
      <c r="D203" s="8" t="s">
        <v>127</v>
      </c>
      <c r="E203" s="8" t="s">
        <v>52</v>
      </c>
      <c r="F203" s="8" t="s">
        <v>0</v>
      </c>
      <c r="G203" s="9">
        <v>8114177.7812920716</v>
      </c>
      <c r="H203" s="9">
        <v>0</v>
      </c>
      <c r="I203" s="9">
        <f t="shared" si="11"/>
        <v>8114177.7812920716</v>
      </c>
      <c r="J203" s="9">
        <v>7392121.4602359841</v>
      </c>
      <c r="K203" s="9">
        <f t="shared" si="12"/>
        <v>722056.3210560875</v>
      </c>
      <c r="L203" s="9">
        <v>0</v>
      </c>
      <c r="M203" s="9">
        <v>0</v>
      </c>
      <c r="N203" s="9">
        <v>0</v>
      </c>
      <c r="O203" s="4"/>
      <c r="P203" s="9">
        <v>722056.3210560875</v>
      </c>
    </row>
    <row r="204" spans="1:16" x14ac:dyDescent="0.2">
      <c r="A204" s="8" t="s">
        <v>42</v>
      </c>
      <c r="B204" s="8" t="s">
        <v>28</v>
      </c>
      <c r="C204" s="8" t="s">
        <v>75</v>
      </c>
      <c r="D204" s="8" t="s">
        <v>127</v>
      </c>
      <c r="E204" s="8" t="s">
        <v>14</v>
      </c>
      <c r="F204" s="8" t="s">
        <v>0</v>
      </c>
      <c r="G204" s="9">
        <v>0</v>
      </c>
      <c r="H204" s="9">
        <v>0</v>
      </c>
      <c r="I204" s="9">
        <f t="shared" si="11"/>
        <v>0</v>
      </c>
      <c r="J204" s="9">
        <v>-338.24039114358641</v>
      </c>
      <c r="K204" s="9">
        <f t="shared" si="12"/>
        <v>338.24039114358641</v>
      </c>
      <c r="L204" s="9">
        <f t="shared" si="13"/>
        <v>338.24039114358641</v>
      </c>
      <c r="M204" s="9">
        <v>0</v>
      </c>
      <c r="N204" s="9">
        <v>0</v>
      </c>
      <c r="O204" s="4"/>
      <c r="P204" s="9">
        <v>0</v>
      </c>
    </row>
    <row r="205" spans="1:16" x14ac:dyDescent="0.2">
      <c r="A205" s="8" t="s">
        <v>42</v>
      </c>
      <c r="B205" s="8" t="s">
        <v>28</v>
      </c>
      <c r="C205" s="8" t="s">
        <v>75</v>
      </c>
      <c r="D205" s="8" t="s">
        <v>127</v>
      </c>
      <c r="E205" s="8" t="s">
        <v>131</v>
      </c>
      <c r="F205" s="8" t="s">
        <v>0</v>
      </c>
      <c r="G205" s="9">
        <v>14192.146939245406</v>
      </c>
      <c r="H205" s="9">
        <v>0</v>
      </c>
      <c r="I205" s="9">
        <f t="shared" si="11"/>
        <v>14192.146939245406</v>
      </c>
      <c r="J205" s="9">
        <v>3268.3225738880001</v>
      </c>
      <c r="K205" s="9">
        <f t="shared" si="12"/>
        <v>10923.824365357406</v>
      </c>
      <c r="L205" s="9">
        <f t="shared" si="13"/>
        <v>10923.824365357406</v>
      </c>
      <c r="M205" s="9">
        <v>0</v>
      </c>
      <c r="N205" s="9">
        <v>0</v>
      </c>
      <c r="O205" s="4"/>
      <c r="P205" s="9">
        <v>0</v>
      </c>
    </row>
    <row r="206" spans="1:16" x14ac:dyDescent="0.2">
      <c r="A206" s="8" t="s">
        <v>42</v>
      </c>
      <c r="B206" s="8" t="s">
        <v>28</v>
      </c>
      <c r="C206" s="8" t="s">
        <v>75</v>
      </c>
      <c r="D206" s="8" t="s">
        <v>127</v>
      </c>
      <c r="E206" s="8" t="s">
        <v>66</v>
      </c>
      <c r="F206" s="8" t="s">
        <v>3</v>
      </c>
      <c r="G206" s="9">
        <v>0</v>
      </c>
      <c r="H206" s="9">
        <v>2856.9062909859372</v>
      </c>
      <c r="I206" s="9">
        <f t="shared" si="11"/>
        <v>2856.9062909859372</v>
      </c>
      <c r="J206" s="9">
        <v>2867.1122259068557</v>
      </c>
      <c r="K206" s="9">
        <f t="shared" si="12"/>
        <v>-10.20593492091848</v>
      </c>
      <c r="L206" s="9">
        <v>0</v>
      </c>
      <c r="M206" s="9">
        <v>0</v>
      </c>
      <c r="N206" s="9">
        <v>0</v>
      </c>
      <c r="O206" s="4"/>
      <c r="P206" s="9">
        <v>-10.20593492091848</v>
      </c>
    </row>
    <row r="207" spans="1:16" x14ac:dyDescent="0.2">
      <c r="A207" s="8" t="s">
        <v>42</v>
      </c>
      <c r="B207" s="8" t="s">
        <v>28</v>
      </c>
      <c r="C207" s="8" t="s">
        <v>75</v>
      </c>
      <c r="D207" s="8" t="s">
        <v>127</v>
      </c>
      <c r="E207" s="8" t="s">
        <v>66</v>
      </c>
      <c r="F207" s="8" t="s">
        <v>6</v>
      </c>
      <c r="G207" s="9">
        <v>0</v>
      </c>
      <c r="H207" s="9">
        <v>6596.9140615672968</v>
      </c>
      <c r="I207" s="9">
        <f t="shared" si="11"/>
        <v>6596.9140615672968</v>
      </c>
      <c r="J207" s="9">
        <v>6617.5727251974404</v>
      </c>
      <c r="K207" s="9">
        <f t="shared" si="12"/>
        <v>-20.658663630143565</v>
      </c>
      <c r="L207" s="9">
        <v>0</v>
      </c>
      <c r="M207" s="9">
        <v>0</v>
      </c>
      <c r="N207" s="9">
        <v>0</v>
      </c>
      <c r="O207" s="4"/>
      <c r="P207" s="9">
        <v>-20.658663630143565</v>
      </c>
    </row>
    <row r="208" spans="1:16" x14ac:dyDescent="0.2">
      <c r="A208" s="8" t="s">
        <v>42</v>
      </c>
      <c r="B208" s="8" t="s">
        <v>28</v>
      </c>
      <c r="C208" s="8" t="s">
        <v>75</v>
      </c>
      <c r="D208" s="8" t="s">
        <v>127</v>
      </c>
      <c r="E208" s="8" t="s">
        <v>66</v>
      </c>
      <c r="F208" s="8" t="s">
        <v>0</v>
      </c>
      <c r="G208" s="9">
        <v>0</v>
      </c>
      <c r="H208" s="9">
        <v>3715.1167392428993</v>
      </c>
      <c r="I208" s="9">
        <f t="shared" si="11"/>
        <v>3715.1167392428993</v>
      </c>
      <c r="J208" s="9">
        <v>3714.6241</v>
      </c>
      <c r="K208" s="9">
        <f t="shared" si="12"/>
        <v>0.49263924289925853</v>
      </c>
      <c r="L208" s="9">
        <v>0</v>
      </c>
      <c r="M208" s="9">
        <v>0</v>
      </c>
      <c r="N208" s="9">
        <v>0</v>
      </c>
      <c r="O208" s="4"/>
      <c r="P208" s="9">
        <v>0.49263924289925853</v>
      </c>
    </row>
    <row r="209" spans="1:16" x14ac:dyDescent="0.2">
      <c r="A209" s="8" t="s">
        <v>42</v>
      </c>
      <c r="B209" s="8" t="s">
        <v>28</v>
      </c>
      <c r="C209" s="8" t="s">
        <v>75</v>
      </c>
      <c r="D209" s="8" t="s">
        <v>127</v>
      </c>
      <c r="E209" s="8" t="s">
        <v>67</v>
      </c>
      <c r="F209" s="8" t="s">
        <v>6</v>
      </c>
      <c r="G209" s="9">
        <v>0</v>
      </c>
      <c r="H209" s="9">
        <v>-1.25433E-2</v>
      </c>
      <c r="I209" s="9">
        <f t="shared" si="11"/>
        <v>-1.25433E-2</v>
      </c>
      <c r="J209" s="9">
        <v>0</v>
      </c>
      <c r="K209" s="9">
        <f t="shared" si="12"/>
        <v>-1.25433E-2</v>
      </c>
      <c r="L209" s="9">
        <v>0</v>
      </c>
      <c r="M209" s="9">
        <v>0</v>
      </c>
      <c r="N209" s="9">
        <v>0</v>
      </c>
      <c r="O209" s="4"/>
      <c r="P209" s="9">
        <v>-1.25433E-2</v>
      </c>
    </row>
    <row r="210" spans="1:16" x14ac:dyDescent="0.2">
      <c r="A210" s="8" t="s">
        <v>42</v>
      </c>
      <c r="B210" s="8" t="s">
        <v>28</v>
      </c>
      <c r="C210" s="8" t="s">
        <v>75</v>
      </c>
      <c r="D210" s="8" t="s">
        <v>127</v>
      </c>
      <c r="E210" s="8" t="s">
        <v>68</v>
      </c>
      <c r="F210" s="8" t="s">
        <v>6</v>
      </c>
      <c r="G210" s="9">
        <v>0</v>
      </c>
      <c r="H210" s="9">
        <v>0</v>
      </c>
      <c r="I210" s="9">
        <f t="shared" si="11"/>
        <v>0</v>
      </c>
      <c r="J210" s="9">
        <v>89.419313417721185</v>
      </c>
      <c r="K210" s="9">
        <f t="shared" si="12"/>
        <v>-89.419313417721185</v>
      </c>
      <c r="L210" s="9">
        <f t="shared" si="13"/>
        <v>-89.419313417721185</v>
      </c>
      <c r="M210" s="9">
        <v>0</v>
      </c>
      <c r="N210" s="9">
        <v>0</v>
      </c>
      <c r="O210" s="4"/>
      <c r="P210" s="9">
        <v>0</v>
      </c>
    </row>
    <row r="211" spans="1:16" x14ac:dyDescent="0.2">
      <c r="A211" s="8" t="s">
        <v>42</v>
      </c>
      <c r="B211" s="8" t="s">
        <v>28</v>
      </c>
      <c r="C211" s="8" t="s">
        <v>75</v>
      </c>
      <c r="D211" s="8" t="s">
        <v>127</v>
      </c>
      <c r="E211" s="8" t="s">
        <v>129</v>
      </c>
      <c r="F211" s="8" t="s">
        <v>6</v>
      </c>
      <c r="G211" s="9">
        <v>114573.459343432</v>
      </c>
      <c r="H211" s="9">
        <v>0</v>
      </c>
      <c r="I211" s="9">
        <f t="shared" si="11"/>
        <v>114573.459343432</v>
      </c>
      <c r="J211" s="9">
        <v>41784.383208971522</v>
      </c>
      <c r="K211" s="9">
        <f t="shared" si="12"/>
        <v>72789.076134460483</v>
      </c>
      <c r="L211" s="9">
        <f t="shared" si="13"/>
        <v>72789.076134460483</v>
      </c>
      <c r="M211" s="9">
        <v>0</v>
      </c>
      <c r="N211" s="9">
        <v>0</v>
      </c>
      <c r="O211" s="4"/>
      <c r="P211" s="9">
        <v>0</v>
      </c>
    </row>
    <row r="212" spans="1:16" x14ac:dyDescent="0.2">
      <c r="A212" s="8" t="s">
        <v>42</v>
      </c>
      <c r="B212" s="8" t="s">
        <v>28</v>
      </c>
      <c r="C212" s="8" t="s">
        <v>75</v>
      </c>
      <c r="D212" s="8" t="s">
        <v>127</v>
      </c>
      <c r="E212" s="8" t="s">
        <v>130</v>
      </c>
      <c r="F212" s="8" t="s">
        <v>3</v>
      </c>
      <c r="G212" s="9">
        <v>945.57174869735479</v>
      </c>
      <c r="H212" s="9">
        <v>0</v>
      </c>
      <c r="I212" s="9">
        <f t="shared" si="11"/>
        <v>945.57174869735479</v>
      </c>
      <c r="J212" s="9">
        <v>0</v>
      </c>
      <c r="K212" s="9">
        <f t="shared" si="12"/>
        <v>945.57174869735479</v>
      </c>
      <c r="L212" s="9">
        <f t="shared" si="13"/>
        <v>945.57174869735479</v>
      </c>
      <c r="M212" s="9">
        <v>0</v>
      </c>
      <c r="N212" s="9">
        <v>0</v>
      </c>
      <c r="O212" s="4"/>
      <c r="P212" s="9">
        <v>0</v>
      </c>
    </row>
    <row r="213" spans="1:16" x14ac:dyDescent="0.2">
      <c r="A213" s="8" t="s">
        <v>42</v>
      </c>
      <c r="B213" s="8" t="s">
        <v>28</v>
      </c>
      <c r="C213" s="8" t="s">
        <v>75</v>
      </c>
      <c r="D213" s="8" t="s">
        <v>127</v>
      </c>
      <c r="E213" s="8" t="s">
        <v>130</v>
      </c>
      <c r="F213" s="8" t="s">
        <v>0</v>
      </c>
      <c r="G213" s="9">
        <v>18267.080642000001</v>
      </c>
      <c r="H213" s="9">
        <v>0</v>
      </c>
      <c r="I213" s="9">
        <f t="shared" si="11"/>
        <v>18267.080642000001</v>
      </c>
      <c r="J213" s="9">
        <v>8063.0058346987007</v>
      </c>
      <c r="K213" s="9">
        <f t="shared" si="12"/>
        <v>10204.0748073013</v>
      </c>
      <c r="L213" s="9">
        <f t="shared" si="13"/>
        <v>10204.0748073013</v>
      </c>
      <c r="M213" s="9">
        <v>0</v>
      </c>
      <c r="N213" s="9">
        <v>0</v>
      </c>
      <c r="O213" s="4"/>
      <c r="P213" s="9">
        <v>0</v>
      </c>
    </row>
    <row r="214" spans="1:16" x14ac:dyDescent="0.2">
      <c r="A214" s="8" t="s">
        <v>42</v>
      </c>
      <c r="B214" s="8" t="s">
        <v>28</v>
      </c>
      <c r="C214" s="8" t="s">
        <v>75</v>
      </c>
      <c r="D214" s="8" t="s">
        <v>127</v>
      </c>
      <c r="E214" s="8" t="s">
        <v>134</v>
      </c>
      <c r="F214" s="8" t="s">
        <v>0</v>
      </c>
      <c r="G214" s="9">
        <v>503167.09730913147</v>
      </c>
      <c r="H214" s="9">
        <v>0</v>
      </c>
      <c r="I214" s="9">
        <f t="shared" si="11"/>
        <v>503167.09730913147</v>
      </c>
      <c r="J214" s="9">
        <v>388589.78207878378</v>
      </c>
      <c r="K214" s="9">
        <f t="shared" si="12"/>
        <v>114577.31523034768</v>
      </c>
      <c r="L214" s="9">
        <f t="shared" si="13"/>
        <v>114577.31523034768</v>
      </c>
      <c r="M214" s="9">
        <v>0</v>
      </c>
      <c r="N214" s="9">
        <v>0</v>
      </c>
      <c r="O214" s="4"/>
      <c r="P214" s="9">
        <v>0</v>
      </c>
    </row>
    <row r="215" spans="1:16" x14ac:dyDescent="0.2">
      <c r="A215" s="8" t="s">
        <v>42</v>
      </c>
      <c r="B215" s="8" t="s">
        <v>28</v>
      </c>
      <c r="C215" s="8" t="s">
        <v>75</v>
      </c>
      <c r="D215" s="8" t="s">
        <v>127</v>
      </c>
      <c r="E215" s="8" t="s">
        <v>135</v>
      </c>
      <c r="F215" s="8" t="s">
        <v>0</v>
      </c>
      <c r="G215" s="9">
        <v>0</v>
      </c>
      <c r="H215" s="9">
        <v>0</v>
      </c>
      <c r="I215" s="9">
        <f t="shared" si="11"/>
        <v>0</v>
      </c>
      <c r="J215" s="9">
        <v>-2.1695074842870143E-5</v>
      </c>
      <c r="K215" s="9">
        <f t="shared" si="12"/>
        <v>2.1695074842870143E-5</v>
      </c>
      <c r="L215" s="9">
        <f t="shared" si="13"/>
        <v>2.1695074842870143E-5</v>
      </c>
      <c r="M215" s="9">
        <v>0</v>
      </c>
      <c r="N215" s="9">
        <v>0</v>
      </c>
      <c r="O215" s="4"/>
      <c r="P215" s="9">
        <v>0</v>
      </c>
    </row>
    <row r="216" spans="1:16" x14ac:dyDescent="0.2">
      <c r="A216" s="8" t="s">
        <v>42</v>
      </c>
      <c r="B216" s="8" t="s">
        <v>28</v>
      </c>
      <c r="C216" s="8" t="s">
        <v>75</v>
      </c>
      <c r="D216" s="8" t="s">
        <v>127</v>
      </c>
      <c r="E216" s="8" t="s">
        <v>136</v>
      </c>
      <c r="F216" s="8" t="s">
        <v>0</v>
      </c>
      <c r="G216" s="9">
        <v>0</v>
      </c>
      <c r="H216" s="9">
        <v>0</v>
      </c>
      <c r="I216" s="9">
        <f t="shared" si="11"/>
        <v>0</v>
      </c>
      <c r="J216" s="9">
        <v>120.65048472000001</v>
      </c>
      <c r="K216" s="9">
        <f t="shared" si="12"/>
        <v>-120.65048472000001</v>
      </c>
      <c r="L216" s="9">
        <v>0</v>
      </c>
      <c r="M216" s="9">
        <v>0</v>
      </c>
      <c r="N216" s="9">
        <v>0</v>
      </c>
      <c r="O216" s="4"/>
      <c r="P216" s="9">
        <v>-120.65048472000001</v>
      </c>
    </row>
    <row r="217" spans="1:16" x14ac:dyDescent="0.2">
      <c r="A217" s="8" t="s">
        <v>42</v>
      </c>
      <c r="B217" s="8" t="s">
        <v>28</v>
      </c>
      <c r="C217" s="8" t="s">
        <v>75</v>
      </c>
      <c r="D217" s="8" t="s">
        <v>127</v>
      </c>
      <c r="E217" s="8"/>
      <c r="F217" s="8" t="s">
        <v>3</v>
      </c>
      <c r="G217" s="9">
        <v>624974.62201759359</v>
      </c>
      <c r="H217" s="9">
        <v>34498.731284596637</v>
      </c>
      <c r="I217" s="9">
        <f t="shared" ref="I217:I275" si="14">G217+H217</f>
        <v>659473.3533021902</v>
      </c>
      <c r="J217" s="9">
        <v>634443.43554448895</v>
      </c>
      <c r="K217" s="9">
        <f t="shared" si="12"/>
        <v>25029.917757701245</v>
      </c>
      <c r="L217" s="9">
        <f t="shared" si="13"/>
        <v>25029.917757701245</v>
      </c>
      <c r="M217" s="9">
        <v>0</v>
      </c>
      <c r="N217" s="9">
        <v>0</v>
      </c>
      <c r="O217" s="4"/>
      <c r="P217" s="9">
        <v>0</v>
      </c>
    </row>
    <row r="218" spans="1:16" x14ac:dyDescent="0.2">
      <c r="A218" s="8" t="s">
        <v>42</v>
      </c>
      <c r="B218" s="8" t="s">
        <v>28</v>
      </c>
      <c r="C218" s="8" t="s">
        <v>75</v>
      </c>
      <c r="D218" s="8" t="s">
        <v>127</v>
      </c>
      <c r="E218" s="8"/>
      <c r="F218" s="8" t="s">
        <v>6</v>
      </c>
      <c r="G218" s="9">
        <v>5336874.4200441707</v>
      </c>
      <c r="H218" s="9">
        <v>1478909.0794444783</v>
      </c>
      <c r="I218" s="9">
        <f t="shared" si="14"/>
        <v>6815783.499488649</v>
      </c>
      <c r="J218" s="9">
        <v>6794818.164907271</v>
      </c>
      <c r="K218" s="9">
        <f t="shared" si="12"/>
        <v>20965.334581377916</v>
      </c>
      <c r="L218" s="9">
        <f t="shared" si="13"/>
        <v>20965.334581377916</v>
      </c>
      <c r="M218" s="9">
        <v>0</v>
      </c>
      <c r="N218" s="9">
        <v>0</v>
      </c>
      <c r="O218" s="4"/>
      <c r="P218" s="9">
        <v>0</v>
      </c>
    </row>
    <row r="219" spans="1:16" x14ac:dyDescent="0.2">
      <c r="A219" s="8" t="s">
        <v>42</v>
      </c>
      <c r="B219" s="8" t="s">
        <v>28</v>
      </c>
      <c r="C219" s="8" t="s">
        <v>75</v>
      </c>
      <c r="D219" s="8" t="s">
        <v>127</v>
      </c>
      <c r="E219" s="8"/>
      <c r="F219" s="8" t="s">
        <v>0</v>
      </c>
      <c r="G219" s="9">
        <v>58659262.367357239</v>
      </c>
      <c r="H219" s="9">
        <v>3853185.2799601723</v>
      </c>
      <c r="I219" s="9">
        <f t="shared" si="14"/>
        <v>62512447.64731741</v>
      </c>
      <c r="J219" s="9">
        <v>59516719.189725779</v>
      </c>
      <c r="K219" s="9">
        <f t="shared" si="12"/>
        <v>2995728.4575916305</v>
      </c>
      <c r="L219" s="9">
        <f t="shared" si="13"/>
        <v>2995728.4575916305</v>
      </c>
      <c r="M219" s="9">
        <v>0</v>
      </c>
      <c r="N219" s="9">
        <v>0</v>
      </c>
      <c r="O219" s="4"/>
      <c r="P219" s="9">
        <v>0</v>
      </c>
    </row>
    <row r="220" spans="1:16" x14ac:dyDescent="0.2">
      <c r="A220" s="8" t="s">
        <v>42</v>
      </c>
      <c r="B220" s="8" t="s">
        <v>34</v>
      </c>
      <c r="C220" s="8" t="s">
        <v>76</v>
      </c>
      <c r="D220" s="8" t="s">
        <v>127</v>
      </c>
      <c r="E220" s="8" t="s">
        <v>9</v>
      </c>
      <c r="F220" s="8" t="s">
        <v>8</v>
      </c>
      <c r="G220" s="9">
        <v>96.813077449868985</v>
      </c>
      <c r="H220" s="9">
        <v>0</v>
      </c>
      <c r="I220" s="9">
        <f t="shared" si="14"/>
        <v>96.813077449868985</v>
      </c>
      <c r="J220" s="9">
        <v>155.17241379310349</v>
      </c>
      <c r="K220" s="9">
        <f t="shared" si="12"/>
        <v>-58.359336343234503</v>
      </c>
      <c r="L220" s="9">
        <f t="shared" si="13"/>
        <v>-58.359336343234503</v>
      </c>
      <c r="M220" s="9">
        <v>0</v>
      </c>
      <c r="N220" s="9">
        <v>0</v>
      </c>
      <c r="O220" s="4"/>
      <c r="P220" s="9">
        <v>0</v>
      </c>
    </row>
    <row r="221" spans="1:16" x14ac:dyDescent="0.2">
      <c r="A221" s="8" t="s">
        <v>42</v>
      </c>
      <c r="B221" s="8" t="s">
        <v>34</v>
      </c>
      <c r="C221" s="8" t="s">
        <v>76</v>
      </c>
      <c r="D221" s="8" t="s">
        <v>127</v>
      </c>
      <c r="E221" s="8" t="s">
        <v>9</v>
      </c>
      <c r="F221" s="8" t="s">
        <v>6</v>
      </c>
      <c r="G221" s="9">
        <v>0.19102073365390437</v>
      </c>
      <c r="H221" s="9">
        <v>0</v>
      </c>
      <c r="I221" s="9">
        <f t="shared" si="14"/>
        <v>0.19102073365390437</v>
      </c>
      <c r="J221" s="9">
        <v>0</v>
      </c>
      <c r="K221" s="9">
        <f t="shared" si="12"/>
        <v>0.19102073365390437</v>
      </c>
      <c r="L221" s="9">
        <f t="shared" si="13"/>
        <v>0.19102073365390437</v>
      </c>
      <c r="M221" s="9">
        <v>0</v>
      </c>
      <c r="N221" s="9">
        <v>0</v>
      </c>
      <c r="O221" s="4"/>
      <c r="P221" s="9">
        <v>0</v>
      </c>
    </row>
    <row r="222" spans="1:16" x14ac:dyDescent="0.2">
      <c r="A222" s="8" t="s">
        <v>42</v>
      </c>
      <c r="B222" s="8" t="s">
        <v>34</v>
      </c>
      <c r="C222" s="8" t="s">
        <v>76</v>
      </c>
      <c r="D222" s="8" t="s">
        <v>127</v>
      </c>
      <c r="E222" s="8" t="s">
        <v>52</v>
      </c>
      <c r="F222" s="8" t="s">
        <v>3</v>
      </c>
      <c r="G222" s="9">
        <v>8458.8417266714769</v>
      </c>
      <c r="H222" s="9">
        <v>0</v>
      </c>
      <c r="I222" s="9">
        <f t="shared" si="14"/>
        <v>8458.8417266714769</v>
      </c>
      <c r="J222" s="9">
        <v>4597.4968642171443</v>
      </c>
      <c r="K222" s="9">
        <f t="shared" si="12"/>
        <v>3861.3448624543325</v>
      </c>
      <c r="L222" s="9">
        <v>0</v>
      </c>
      <c r="M222" s="9">
        <v>0</v>
      </c>
      <c r="N222" s="9">
        <v>0</v>
      </c>
      <c r="O222" s="4"/>
      <c r="P222" s="9">
        <v>3861.3448624543325</v>
      </c>
    </row>
    <row r="223" spans="1:16" x14ac:dyDescent="0.2">
      <c r="A223" s="8" t="s">
        <v>42</v>
      </c>
      <c r="B223" s="8" t="s">
        <v>34</v>
      </c>
      <c r="C223" s="8" t="s">
        <v>76</v>
      </c>
      <c r="D223" s="8" t="s">
        <v>127</v>
      </c>
      <c r="E223" s="8" t="s">
        <v>52</v>
      </c>
      <c r="F223" s="8" t="s">
        <v>8</v>
      </c>
      <c r="G223" s="9">
        <v>801735.76932585659</v>
      </c>
      <c r="H223" s="9">
        <v>0</v>
      </c>
      <c r="I223" s="9">
        <f t="shared" si="14"/>
        <v>801735.76932585659</v>
      </c>
      <c r="J223" s="9">
        <v>687836.86343084497</v>
      </c>
      <c r="K223" s="9">
        <f t="shared" si="12"/>
        <v>113898.90589501162</v>
      </c>
      <c r="L223" s="9">
        <v>0</v>
      </c>
      <c r="M223" s="9">
        <v>0</v>
      </c>
      <c r="N223" s="9">
        <v>0</v>
      </c>
      <c r="O223" s="4"/>
      <c r="P223" s="9">
        <v>113898.90589501162</v>
      </c>
    </row>
    <row r="224" spans="1:16" x14ac:dyDescent="0.2">
      <c r="A224" s="8" t="s">
        <v>42</v>
      </c>
      <c r="B224" s="8" t="s">
        <v>34</v>
      </c>
      <c r="C224" s="8" t="s">
        <v>76</v>
      </c>
      <c r="D224" s="8" t="s">
        <v>127</v>
      </c>
      <c r="E224" s="8" t="s">
        <v>52</v>
      </c>
      <c r="F224" s="8" t="s">
        <v>6</v>
      </c>
      <c r="G224" s="9">
        <v>4935.8834253420728</v>
      </c>
      <c r="H224" s="9">
        <v>0</v>
      </c>
      <c r="I224" s="9">
        <f t="shared" si="14"/>
        <v>4935.8834253420728</v>
      </c>
      <c r="J224" s="9">
        <v>7580.7704904162547</v>
      </c>
      <c r="K224" s="9">
        <f t="shared" si="12"/>
        <v>-2644.8870650741819</v>
      </c>
      <c r="L224" s="9">
        <v>0</v>
      </c>
      <c r="M224" s="9">
        <v>0</v>
      </c>
      <c r="N224" s="9">
        <v>0</v>
      </c>
      <c r="O224" s="4"/>
      <c r="P224" s="9">
        <v>-2644.8870650741819</v>
      </c>
    </row>
    <row r="225" spans="1:16" x14ac:dyDescent="0.2">
      <c r="A225" s="8" t="s">
        <v>42</v>
      </c>
      <c r="B225" s="8" t="s">
        <v>34</v>
      </c>
      <c r="C225" s="8" t="s">
        <v>76</v>
      </c>
      <c r="D225" s="8" t="s">
        <v>127</v>
      </c>
      <c r="E225" s="8" t="s">
        <v>131</v>
      </c>
      <c r="F225" s="8" t="s">
        <v>8</v>
      </c>
      <c r="G225" s="9">
        <v>1625.4</v>
      </c>
      <c r="H225" s="9">
        <v>0</v>
      </c>
      <c r="I225" s="9">
        <f t="shared" si="14"/>
        <v>1625.4</v>
      </c>
      <c r="J225" s="9">
        <v>0</v>
      </c>
      <c r="K225" s="9">
        <f t="shared" si="12"/>
        <v>1625.4</v>
      </c>
      <c r="L225" s="9">
        <f t="shared" si="13"/>
        <v>1625.4</v>
      </c>
      <c r="M225" s="9">
        <v>0</v>
      </c>
      <c r="N225" s="9">
        <v>0</v>
      </c>
      <c r="O225" s="4"/>
      <c r="P225" s="9">
        <v>0</v>
      </c>
    </row>
    <row r="226" spans="1:16" x14ac:dyDescent="0.2">
      <c r="A226" s="8" t="s">
        <v>42</v>
      </c>
      <c r="B226" s="8" t="s">
        <v>34</v>
      </c>
      <c r="C226" s="8" t="s">
        <v>76</v>
      </c>
      <c r="D226" s="8" t="s">
        <v>127</v>
      </c>
      <c r="E226" s="8" t="s">
        <v>132</v>
      </c>
      <c r="F226" s="8" t="s">
        <v>8</v>
      </c>
      <c r="G226" s="9">
        <v>1326.645</v>
      </c>
      <c r="H226" s="9">
        <v>0</v>
      </c>
      <c r="I226" s="9">
        <f t="shared" si="14"/>
        <v>1326.645</v>
      </c>
      <c r="J226" s="9">
        <v>0</v>
      </c>
      <c r="K226" s="9">
        <f t="shared" si="12"/>
        <v>1326.645</v>
      </c>
      <c r="L226" s="9">
        <f t="shared" si="13"/>
        <v>1326.645</v>
      </c>
      <c r="M226" s="9">
        <v>0</v>
      </c>
      <c r="N226" s="9">
        <v>0</v>
      </c>
      <c r="O226" s="4"/>
      <c r="P226" s="9">
        <v>0</v>
      </c>
    </row>
    <row r="227" spans="1:16" x14ac:dyDescent="0.2">
      <c r="A227" s="8" t="s">
        <v>42</v>
      </c>
      <c r="B227" s="8" t="s">
        <v>34</v>
      </c>
      <c r="C227" s="8" t="s">
        <v>76</v>
      </c>
      <c r="D227" s="8" t="s">
        <v>127</v>
      </c>
      <c r="E227" s="8" t="s">
        <v>133</v>
      </c>
      <c r="F227" s="8" t="s">
        <v>8</v>
      </c>
      <c r="G227" s="9">
        <v>2364.4069642857153</v>
      </c>
      <c r="H227" s="9">
        <v>0</v>
      </c>
      <c r="I227" s="9">
        <f t="shared" si="14"/>
        <v>2364.4069642857153</v>
      </c>
      <c r="J227" s="9">
        <v>0</v>
      </c>
      <c r="K227" s="9">
        <f t="shared" si="12"/>
        <v>2364.4069642857153</v>
      </c>
      <c r="L227" s="9">
        <f t="shared" si="13"/>
        <v>2364.4069642857153</v>
      </c>
      <c r="M227" s="9">
        <v>0</v>
      </c>
      <c r="N227" s="9">
        <v>0</v>
      </c>
      <c r="O227" s="4"/>
      <c r="P227" s="9">
        <v>0</v>
      </c>
    </row>
    <row r="228" spans="1:16" x14ac:dyDescent="0.2">
      <c r="A228" s="8" t="s">
        <v>42</v>
      </c>
      <c r="B228" s="8" t="s">
        <v>34</v>
      </c>
      <c r="C228" s="8" t="s">
        <v>76</v>
      </c>
      <c r="D228" s="8" t="s">
        <v>127</v>
      </c>
      <c r="E228" s="8" t="s">
        <v>66</v>
      </c>
      <c r="F228" s="8" t="s">
        <v>3</v>
      </c>
      <c r="G228" s="9">
        <v>0</v>
      </c>
      <c r="H228" s="9">
        <v>366.76683444602952</v>
      </c>
      <c r="I228" s="9">
        <f t="shared" si="14"/>
        <v>366.76683444602952</v>
      </c>
      <c r="J228" s="9">
        <v>251.38323399393846</v>
      </c>
      <c r="K228" s="9">
        <f t="shared" si="12"/>
        <v>115.38360045209106</v>
      </c>
      <c r="L228" s="9">
        <v>0</v>
      </c>
      <c r="M228" s="9">
        <v>0</v>
      </c>
      <c r="N228" s="9">
        <v>0</v>
      </c>
      <c r="O228" s="4"/>
      <c r="P228" s="9">
        <v>115.38360045209106</v>
      </c>
    </row>
    <row r="229" spans="1:16" x14ac:dyDescent="0.2">
      <c r="A229" s="8" t="s">
        <v>42</v>
      </c>
      <c r="B229" s="8" t="s">
        <v>34</v>
      </c>
      <c r="C229" s="8" t="s">
        <v>76</v>
      </c>
      <c r="D229" s="8" t="s">
        <v>127</v>
      </c>
      <c r="E229" s="8" t="s">
        <v>66</v>
      </c>
      <c r="F229" s="8" t="s">
        <v>6</v>
      </c>
      <c r="G229" s="9">
        <v>0</v>
      </c>
      <c r="H229" s="9">
        <v>1.7781106276496319E-5</v>
      </c>
      <c r="I229" s="9">
        <f t="shared" si="14"/>
        <v>1.7781106276496319E-5</v>
      </c>
      <c r="J229" s="9">
        <v>3.4729497351186946</v>
      </c>
      <c r="K229" s="9">
        <f t="shared" si="12"/>
        <v>-3.4729319540124179</v>
      </c>
      <c r="L229" s="9">
        <v>0</v>
      </c>
      <c r="M229" s="9">
        <v>0</v>
      </c>
      <c r="N229" s="9">
        <v>0</v>
      </c>
      <c r="O229" s="4"/>
      <c r="P229" s="9">
        <v>-3.4729319540124179</v>
      </c>
    </row>
    <row r="230" spans="1:16" x14ac:dyDescent="0.2">
      <c r="A230" s="8" t="s">
        <v>42</v>
      </c>
      <c r="B230" s="8" t="s">
        <v>34</v>
      </c>
      <c r="C230" s="8" t="s">
        <v>76</v>
      </c>
      <c r="D230" s="8" t="s">
        <v>127</v>
      </c>
      <c r="E230" s="8" t="s">
        <v>67</v>
      </c>
      <c r="F230" s="8" t="s">
        <v>6</v>
      </c>
      <c r="G230" s="9">
        <v>0</v>
      </c>
      <c r="H230" s="9">
        <v>-0.13207000000000002</v>
      </c>
      <c r="I230" s="9">
        <f t="shared" si="14"/>
        <v>-0.13207000000000002</v>
      </c>
      <c r="J230" s="9">
        <v>0</v>
      </c>
      <c r="K230" s="9">
        <f t="shared" si="12"/>
        <v>-0.13207000000000002</v>
      </c>
      <c r="L230" s="9">
        <v>0</v>
      </c>
      <c r="M230" s="9">
        <v>0</v>
      </c>
      <c r="N230" s="9">
        <v>0</v>
      </c>
      <c r="O230" s="4"/>
      <c r="P230" s="9">
        <v>-0.13207000000000002</v>
      </c>
    </row>
    <row r="231" spans="1:16" x14ac:dyDescent="0.2">
      <c r="A231" s="8" t="s">
        <v>42</v>
      </c>
      <c r="B231" s="8" t="s">
        <v>34</v>
      </c>
      <c r="C231" s="8" t="s">
        <v>76</v>
      </c>
      <c r="D231" s="8" t="s">
        <v>127</v>
      </c>
      <c r="E231" s="8" t="s">
        <v>68</v>
      </c>
      <c r="F231" s="8" t="s">
        <v>6</v>
      </c>
      <c r="G231" s="9">
        <v>0</v>
      </c>
      <c r="H231" s="9">
        <v>0</v>
      </c>
      <c r="I231" s="9">
        <f t="shared" si="14"/>
        <v>0</v>
      </c>
      <c r="J231" s="9">
        <v>7.2415714188583094</v>
      </c>
      <c r="K231" s="9">
        <f t="shared" si="12"/>
        <v>-7.2415714188583094</v>
      </c>
      <c r="L231" s="9">
        <f t="shared" si="13"/>
        <v>-7.2415714188583094</v>
      </c>
      <c r="M231" s="9">
        <v>0</v>
      </c>
      <c r="N231" s="9">
        <v>0</v>
      </c>
      <c r="O231" s="4"/>
      <c r="P231" s="9">
        <v>0</v>
      </c>
    </row>
    <row r="232" spans="1:16" x14ac:dyDescent="0.2">
      <c r="A232" s="8" t="s">
        <v>42</v>
      </c>
      <c r="B232" s="8" t="s">
        <v>34</v>
      </c>
      <c r="C232" s="8" t="s">
        <v>76</v>
      </c>
      <c r="D232" s="8" t="s">
        <v>127</v>
      </c>
      <c r="E232" s="8" t="s">
        <v>129</v>
      </c>
      <c r="F232" s="8" t="s">
        <v>8</v>
      </c>
      <c r="G232" s="9">
        <v>63795.270791683608</v>
      </c>
      <c r="H232" s="9">
        <v>0</v>
      </c>
      <c r="I232" s="9">
        <f t="shared" si="14"/>
        <v>63795.270791683608</v>
      </c>
      <c r="J232" s="9">
        <v>55594.119591774426</v>
      </c>
      <c r="K232" s="9">
        <f t="shared" si="12"/>
        <v>8201.1511999091817</v>
      </c>
      <c r="L232" s="9">
        <f t="shared" si="13"/>
        <v>8201.1511999091817</v>
      </c>
      <c r="M232" s="9">
        <v>0</v>
      </c>
      <c r="N232" s="9">
        <v>0</v>
      </c>
      <c r="O232" s="4"/>
      <c r="P232" s="9">
        <v>0</v>
      </c>
    </row>
    <row r="233" spans="1:16" x14ac:dyDescent="0.2">
      <c r="A233" s="8" t="s">
        <v>42</v>
      </c>
      <c r="B233" s="8" t="s">
        <v>34</v>
      </c>
      <c r="C233" s="8" t="s">
        <v>76</v>
      </c>
      <c r="D233" s="8" t="s">
        <v>127</v>
      </c>
      <c r="E233" s="8" t="s">
        <v>129</v>
      </c>
      <c r="F233" s="8" t="s">
        <v>6</v>
      </c>
      <c r="G233" s="9">
        <v>0</v>
      </c>
      <c r="H233" s="9">
        <v>0</v>
      </c>
      <c r="I233" s="9">
        <f t="shared" si="14"/>
        <v>0</v>
      </c>
      <c r="J233" s="9">
        <v>2333.3984356592614</v>
      </c>
      <c r="K233" s="9">
        <f t="shared" si="12"/>
        <v>-2333.3984356592614</v>
      </c>
      <c r="L233" s="9">
        <f t="shared" si="13"/>
        <v>-2333.3984356592614</v>
      </c>
      <c r="M233" s="9">
        <v>0</v>
      </c>
      <c r="N233" s="9">
        <v>0</v>
      </c>
      <c r="O233" s="4"/>
      <c r="P233" s="9">
        <v>0</v>
      </c>
    </row>
    <row r="234" spans="1:16" x14ac:dyDescent="0.2">
      <c r="A234" s="8" t="s">
        <v>42</v>
      </c>
      <c r="B234" s="8" t="s">
        <v>34</v>
      </c>
      <c r="C234" s="8" t="s">
        <v>76</v>
      </c>
      <c r="D234" s="8" t="s">
        <v>127</v>
      </c>
      <c r="E234" s="8" t="s">
        <v>130</v>
      </c>
      <c r="F234" s="8" t="s">
        <v>3</v>
      </c>
      <c r="G234" s="9">
        <v>82.906027191056666</v>
      </c>
      <c r="H234" s="9">
        <v>0</v>
      </c>
      <c r="I234" s="9">
        <f t="shared" si="14"/>
        <v>82.906027191056666</v>
      </c>
      <c r="J234" s="9">
        <v>0</v>
      </c>
      <c r="K234" s="9">
        <f t="shared" si="12"/>
        <v>82.906027191056666</v>
      </c>
      <c r="L234" s="9">
        <f t="shared" si="13"/>
        <v>82.906027191056666</v>
      </c>
      <c r="M234" s="9">
        <v>0</v>
      </c>
      <c r="N234" s="9">
        <v>0</v>
      </c>
      <c r="O234" s="4"/>
      <c r="P234" s="9">
        <v>0</v>
      </c>
    </row>
    <row r="235" spans="1:16" x14ac:dyDescent="0.2">
      <c r="A235" s="8" t="s">
        <v>42</v>
      </c>
      <c r="B235" s="8" t="s">
        <v>34</v>
      </c>
      <c r="C235" s="8" t="s">
        <v>76</v>
      </c>
      <c r="D235" s="8" t="s">
        <v>127</v>
      </c>
      <c r="E235" s="8" t="s">
        <v>135</v>
      </c>
      <c r="F235" s="8" t="s">
        <v>8</v>
      </c>
      <c r="G235" s="9">
        <v>1059.0820140357146</v>
      </c>
      <c r="H235" s="9">
        <v>0</v>
      </c>
      <c r="I235" s="9">
        <f t="shared" si="14"/>
        <v>1059.0820140357146</v>
      </c>
      <c r="J235" s="9">
        <v>11186.880999999998</v>
      </c>
      <c r="K235" s="9">
        <f t="shared" si="12"/>
        <v>-10127.798985964284</v>
      </c>
      <c r="L235" s="9">
        <f t="shared" si="13"/>
        <v>-10127.798985964284</v>
      </c>
      <c r="M235" s="9">
        <v>0</v>
      </c>
      <c r="N235" s="9">
        <v>0</v>
      </c>
      <c r="O235" s="4"/>
      <c r="P235" s="9">
        <v>0</v>
      </c>
    </row>
    <row r="236" spans="1:16" x14ac:dyDescent="0.2">
      <c r="A236" s="8" t="s">
        <v>42</v>
      </c>
      <c r="B236" s="8" t="s">
        <v>34</v>
      </c>
      <c r="C236" s="8" t="s">
        <v>76</v>
      </c>
      <c r="D236" s="8" t="s">
        <v>127</v>
      </c>
      <c r="E236" s="8" t="s">
        <v>136</v>
      </c>
      <c r="F236" s="8" t="s">
        <v>8</v>
      </c>
      <c r="G236" s="9">
        <v>1223.3466170886556</v>
      </c>
      <c r="H236" s="9">
        <v>0</v>
      </c>
      <c r="I236" s="9">
        <f t="shared" si="14"/>
        <v>1223.3466170886556</v>
      </c>
      <c r="J236" s="9">
        <v>17461.808999999997</v>
      </c>
      <c r="K236" s="9">
        <f t="shared" si="12"/>
        <v>-16238.462382911343</v>
      </c>
      <c r="L236" s="9">
        <v>0</v>
      </c>
      <c r="M236" s="9">
        <v>0</v>
      </c>
      <c r="N236" s="9">
        <v>0</v>
      </c>
      <c r="O236" s="4"/>
      <c r="P236" s="9">
        <v>-16238.462382911343</v>
      </c>
    </row>
    <row r="237" spans="1:16" x14ac:dyDescent="0.2">
      <c r="A237" s="8" t="s">
        <v>42</v>
      </c>
      <c r="B237" s="8" t="s">
        <v>34</v>
      </c>
      <c r="C237" s="8" t="s">
        <v>76</v>
      </c>
      <c r="D237" s="8" t="s">
        <v>127</v>
      </c>
      <c r="E237" s="8"/>
      <c r="F237" s="8" t="s">
        <v>3</v>
      </c>
      <c r="G237" s="9">
        <v>85885.39766448857</v>
      </c>
      <c r="H237" s="9">
        <v>3766.3040284229069</v>
      </c>
      <c r="I237" s="9">
        <f t="shared" si="14"/>
        <v>89651.701692911476</v>
      </c>
      <c r="J237" s="9">
        <v>51454.897418664317</v>
      </c>
      <c r="K237" s="9">
        <f t="shared" si="12"/>
        <v>38196.804274247159</v>
      </c>
      <c r="L237" s="9">
        <f t="shared" si="13"/>
        <v>38196.804274247159</v>
      </c>
      <c r="M237" s="9">
        <v>0</v>
      </c>
      <c r="N237" s="9">
        <v>0</v>
      </c>
      <c r="O237" s="4"/>
      <c r="P237" s="9">
        <v>0</v>
      </c>
    </row>
    <row r="238" spans="1:16" x14ac:dyDescent="0.2">
      <c r="A238" s="8" t="s">
        <v>42</v>
      </c>
      <c r="B238" s="8" t="s">
        <v>34</v>
      </c>
      <c r="C238" s="8" t="s">
        <v>76</v>
      </c>
      <c r="D238" s="8" t="s">
        <v>127</v>
      </c>
      <c r="E238" s="8"/>
      <c r="F238" s="8" t="s">
        <v>8</v>
      </c>
      <c r="G238" s="9">
        <v>4917913.3887595534</v>
      </c>
      <c r="H238" s="9">
        <v>735317.17437849543</v>
      </c>
      <c r="I238" s="9">
        <f t="shared" si="14"/>
        <v>5653230.5631380491</v>
      </c>
      <c r="J238" s="9">
        <v>4490172.3870983291</v>
      </c>
      <c r="K238" s="9">
        <f t="shared" si="12"/>
        <v>1163058.17603972</v>
      </c>
      <c r="L238" s="9">
        <f t="shared" si="13"/>
        <v>1163058.17603972</v>
      </c>
      <c r="M238" s="9">
        <v>0</v>
      </c>
      <c r="N238" s="9">
        <v>0</v>
      </c>
      <c r="O238" s="4"/>
      <c r="P238" s="9">
        <v>0</v>
      </c>
    </row>
    <row r="239" spans="1:16" x14ac:dyDescent="0.2">
      <c r="A239" s="8" t="s">
        <v>42</v>
      </c>
      <c r="B239" s="8" t="s">
        <v>34</v>
      </c>
      <c r="C239" s="8" t="s">
        <v>76</v>
      </c>
      <c r="D239" s="8" t="s">
        <v>127</v>
      </c>
      <c r="E239" s="8"/>
      <c r="F239" s="8" t="s">
        <v>6</v>
      </c>
      <c r="G239" s="9">
        <v>213758.38215756335</v>
      </c>
      <c r="H239" s="9">
        <v>76604.732337380352</v>
      </c>
      <c r="I239" s="9">
        <f t="shared" si="14"/>
        <v>290363.1144949437</v>
      </c>
      <c r="J239" s="9">
        <v>604889.36369355931</v>
      </c>
      <c r="K239" s="9">
        <f t="shared" si="12"/>
        <v>-314526.24919861561</v>
      </c>
      <c r="L239" s="9">
        <f t="shared" si="13"/>
        <v>-314526.24919861561</v>
      </c>
      <c r="M239" s="9">
        <v>0</v>
      </c>
      <c r="N239" s="9">
        <v>0</v>
      </c>
      <c r="O239" s="4"/>
      <c r="P239" s="9">
        <v>0</v>
      </c>
    </row>
    <row r="240" spans="1:16" x14ac:dyDescent="0.2">
      <c r="A240" s="8" t="s">
        <v>42</v>
      </c>
      <c r="B240" s="8" t="s">
        <v>31</v>
      </c>
      <c r="C240" s="8" t="s">
        <v>145</v>
      </c>
      <c r="D240" s="8" t="s">
        <v>127</v>
      </c>
      <c r="E240" s="8" t="s">
        <v>9</v>
      </c>
      <c r="F240" s="8" t="s">
        <v>8</v>
      </c>
      <c r="G240" s="9">
        <v>1588.4517104840247</v>
      </c>
      <c r="H240" s="9">
        <v>1485.4383647486741</v>
      </c>
      <c r="I240" s="9">
        <f t="shared" si="14"/>
        <v>3073.890075232699</v>
      </c>
      <c r="J240" s="9">
        <v>865.51724137931046</v>
      </c>
      <c r="K240" s="9">
        <f t="shared" si="12"/>
        <v>2208.3728338533883</v>
      </c>
      <c r="L240" s="9">
        <f t="shared" si="13"/>
        <v>2208.3728338533883</v>
      </c>
      <c r="M240" s="9">
        <v>0</v>
      </c>
      <c r="N240" s="9">
        <v>0</v>
      </c>
      <c r="O240" s="4"/>
      <c r="P240" s="9">
        <v>0</v>
      </c>
    </row>
    <row r="241" spans="1:16" x14ac:dyDescent="0.2">
      <c r="A241" s="8" t="s">
        <v>42</v>
      </c>
      <c r="B241" s="8" t="s">
        <v>31</v>
      </c>
      <c r="C241" s="8" t="s">
        <v>145</v>
      </c>
      <c r="D241" s="8" t="s">
        <v>127</v>
      </c>
      <c r="E241" s="8" t="s">
        <v>9</v>
      </c>
      <c r="F241" s="8" t="s">
        <v>6</v>
      </c>
      <c r="G241" s="9">
        <v>147.03881116890426</v>
      </c>
      <c r="H241" s="9">
        <v>0</v>
      </c>
      <c r="I241" s="9">
        <f t="shared" si="14"/>
        <v>147.03881116890426</v>
      </c>
      <c r="J241" s="9">
        <v>146.46464646618816</v>
      </c>
      <c r="K241" s="9">
        <f t="shared" ref="K241:K297" si="15">I241-J241</f>
        <v>0.57416470271610365</v>
      </c>
      <c r="L241" s="9">
        <f t="shared" si="13"/>
        <v>0.57416470271610365</v>
      </c>
      <c r="M241" s="9">
        <v>0</v>
      </c>
      <c r="N241" s="9">
        <v>0</v>
      </c>
      <c r="O241" s="4"/>
      <c r="P241" s="9">
        <v>0</v>
      </c>
    </row>
    <row r="242" spans="1:16" x14ac:dyDescent="0.2">
      <c r="A242" s="8" t="s">
        <v>42</v>
      </c>
      <c r="B242" s="8" t="s">
        <v>31</v>
      </c>
      <c r="C242" s="8" t="s">
        <v>145</v>
      </c>
      <c r="D242" s="8" t="s">
        <v>127</v>
      </c>
      <c r="E242" s="8" t="s">
        <v>52</v>
      </c>
      <c r="F242" s="8" t="s">
        <v>3</v>
      </c>
      <c r="G242" s="9">
        <v>37942.492085998303</v>
      </c>
      <c r="H242" s="9">
        <v>0</v>
      </c>
      <c r="I242" s="9">
        <f t="shared" si="14"/>
        <v>37942.492085998303</v>
      </c>
      <c r="J242" s="9">
        <v>37119.200807441848</v>
      </c>
      <c r="K242" s="9">
        <f t="shared" si="15"/>
        <v>823.29127855645493</v>
      </c>
      <c r="L242" s="9">
        <v>0</v>
      </c>
      <c r="M242" s="9">
        <v>0</v>
      </c>
      <c r="N242" s="9">
        <v>0</v>
      </c>
      <c r="O242" s="4"/>
      <c r="P242" s="9">
        <v>823.29127855645493</v>
      </c>
    </row>
    <row r="243" spans="1:16" x14ac:dyDescent="0.2">
      <c r="A243" s="8" t="s">
        <v>42</v>
      </c>
      <c r="B243" s="8" t="s">
        <v>31</v>
      </c>
      <c r="C243" s="8" t="s">
        <v>145</v>
      </c>
      <c r="D243" s="8" t="s">
        <v>127</v>
      </c>
      <c r="E243" s="8" t="s">
        <v>52</v>
      </c>
      <c r="F243" s="8" t="s">
        <v>8</v>
      </c>
      <c r="G243" s="9">
        <v>12914920.365022669</v>
      </c>
      <c r="H243" s="9">
        <v>0</v>
      </c>
      <c r="I243" s="9">
        <f t="shared" si="14"/>
        <v>12914920.365022669</v>
      </c>
      <c r="J243" s="9">
        <v>11912165.311921123</v>
      </c>
      <c r="K243" s="9">
        <f t="shared" si="15"/>
        <v>1002755.0531015452</v>
      </c>
      <c r="L243" s="9">
        <v>0</v>
      </c>
      <c r="M243" s="9">
        <v>0</v>
      </c>
      <c r="N243" s="9">
        <v>0</v>
      </c>
      <c r="O243" s="4"/>
      <c r="P243" s="9">
        <v>1002755.0531015452</v>
      </c>
    </row>
    <row r="244" spans="1:16" x14ac:dyDescent="0.2">
      <c r="A244" s="8" t="s">
        <v>42</v>
      </c>
      <c r="B244" s="8" t="s">
        <v>31</v>
      </c>
      <c r="C244" s="8" t="s">
        <v>145</v>
      </c>
      <c r="D244" s="8" t="s">
        <v>127</v>
      </c>
      <c r="E244" s="8" t="s">
        <v>52</v>
      </c>
      <c r="F244" s="8" t="s">
        <v>6</v>
      </c>
      <c r="G244" s="9">
        <v>47710.258503382094</v>
      </c>
      <c r="H244" s="9">
        <v>0</v>
      </c>
      <c r="I244" s="9">
        <f t="shared" si="14"/>
        <v>47710.258503382094</v>
      </c>
      <c r="J244" s="9">
        <v>43775.585929474619</v>
      </c>
      <c r="K244" s="9">
        <f t="shared" si="15"/>
        <v>3934.6725739074755</v>
      </c>
      <c r="L244" s="9">
        <v>0</v>
      </c>
      <c r="M244" s="9">
        <v>0</v>
      </c>
      <c r="N244" s="9">
        <v>0</v>
      </c>
      <c r="O244" s="4"/>
      <c r="P244" s="9">
        <v>3934.6725739074755</v>
      </c>
    </row>
    <row r="245" spans="1:16" x14ac:dyDescent="0.2">
      <c r="A245" s="8" t="s">
        <v>42</v>
      </c>
      <c r="B245" s="8" t="s">
        <v>31</v>
      </c>
      <c r="C245" s="8" t="s">
        <v>145</v>
      </c>
      <c r="D245" s="8" t="s">
        <v>127</v>
      </c>
      <c r="E245" s="8" t="s">
        <v>131</v>
      </c>
      <c r="F245" s="8" t="s">
        <v>8</v>
      </c>
      <c r="G245" s="9">
        <v>1986.6000000000001</v>
      </c>
      <c r="H245" s="9">
        <v>0</v>
      </c>
      <c r="I245" s="9">
        <f t="shared" si="14"/>
        <v>1986.6000000000001</v>
      </c>
      <c r="J245" s="9">
        <v>9030</v>
      </c>
      <c r="K245" s="9">
        <f t="shared" si="15"/>
        <v>-7043.4</v>
      </c>
      <c r="L245" s="9">
        <f t="shared" si="13"/>
        <v>-7043.4</v>
      </c>
      <c r="M245" s="9">
        <v>0</v>
      </c>
      <c r="N245" s="9">
        <v>0</v>
      </c>
      <c r="O245" s="4"/>
      <c r="P245" s="9">
        <v>0</v>
      </c>
    </row>
    <row r="246" spans="1:16" x14ac:dyDescent="0.2">
      <c r="A246" s="8" t="s">
        <v>42</v>
      </c>
      <c r="B246" s="8" t="s">
        <v>31</v>
      </c>
      <c r="C246" s="8" t="s">
        <v>145</v>
      </c>
      <c r="D246" s="8" t="s">
        <v>127</v>
      </c>
      <c r="E246" s="8" t="s">
        <v>132</v>
      </c>
      <c r="F246" s="8" t="s">
        <v>8</v>
      </c>
      <c r="G246" s="9">
        <v>6154.1587500000005</v>
      </c>
      <c r="H246" s="9">
        <v>0</v>
      </c>
      <c r="I246" s="9">
        <f t="shared" si="14"/>
        <v>6154.1587500000005</v>
      </c>
      <c r="J246" s="9">
        <v>9827</v>
      </c>
      <c r="K246" s="9">
        <f t="shared" si="15"/>
        <v>-3672.8412499999995</v>
      </c>
      <c r="L246" s="9">
        <f t="shared" si="13"/>
        <v>-3672.8412499999995</v>
      </c>
      <c r="M246" s="9">
        <v>0</v>
      </c>
      <c r="N246" s="9">
        <v>0</v>
      </c>
      <c r="O246" s="4"/>
      <c r="P246" s="9">
        <v>0</v>
      </c>
    </row>
    <row r="247" spans="1:16" x14ac:dyDescent="0.2">
      <c r="A247" s="8" t="s">
        <v>42</v>
      </c>
      <c r="B247" s="8" t="s">
        <v>31</v>
      </c>
      <c r="C247" s="8" t="s">
        <v>145</v>
      </c>
      <c r="D247" s="8" t="s">
        <v>127</v>
      </c>
      <c r="E247" s="8" t="s">
        <v>133</v>
      </c>
      <c r="F247" s="8" t="s">
        <v>8</v>
      </c>
      <c r="G247" s="9">
        <v>25687.248809523804</v>
      </c>
      <c r="H247" s="9">
        <v>0</v>
      </c>
      <c r="I247" s="9">
        <f t="shared" si="14"/>
        <v>25687.248809523804</v>
      </c>
      <c r="J247" s="9">
        <v>11197.12</v>
      </c>
      <c r="K247" s="9">
        <f t="shared" si="15"/>
        <v>14490.128809523803</v>
      </c>
      <c r="L247" s="9">
        <f t="shared" si="13"/>
        <v>14490.128809523803</v>
      </c>
      <c r="M247" s="9">
        <v>0</v>
      </c>
      <c r="N247" s="9">
        <v>0</v>
      </c>
      <c r="O247" s="4"/>
      <c r="P247" s="9">
        <v>0</v>
      </c>
    </row>
    <row r="248" spans="1:16" x14ac:dyDescent="0.2">
      <c r="A248" s="8" t="s">
        <v>42</v>
      </c>
      <c r="B248" s="8" t="s">
        <v>31</v>
      </c>
      <c r="C248" s="8" t="s">
        <v>145</v>
      </c>
      <c r="D248" s="8" t="s">
        <v>127</v>
      </c>
      <c r="E248" s="8" t="s">
        <v>66</v>
      </c>
      <c r="F248" s="8" t="s">
        <v>3</v>
      </c>
      <c r="G248" s="9">
        <v>0</v>
      </c>
      <c r="H248" s="9">
        <v>1757.3219200475514</v>
      </c>
      <c r="I248" s="9">
        <f t="shared" si="14"/>
        <v>1757.3219200475514</v>
      </c>
      <c r="J248" s="9">
        <v>1913.0839481548285</v>
      </c>
      <c r="K248" s="9">
        <f t="shared" si="15"/>
        <v>-155.76202810727705</v>
      </c>
      <c r="L248" s="9">
        <v>0</v>
      </c>
      <c r="M248" s="9">
        <v>0</v>
      </c>
      <c r="N248" s="9">
        <v>0</v>
      </c>
      <c r="O248" s="4"/>
      <c r="P248" s="9">
        <v>-155.76202810727705</v>
      </c>
    </row>
    <row r="249" spans="1:16" x14ac:dyDescent="0.2">
      <c r="A249" s="8" t="s">
        <v>42</v>
      </c>
      <c r="B249" s="8" t="s">
        <v>31</v>
      </c>
      <c r="C249" s="8" t="s">
        <v>145</v>
      </c>
      <c r="D249" s="8" t="s">
        <v>127</v>
      </c>
      <c r="E249" s="8" t="s">
        <v>66</v>
      </c>
      <c r="F249" s="8" t="s">
        <v>6</v>
      </c>
      <c r="G249" s="9">
        <v>0</v>
      </c>
      <c r="H249" s="9">
        <v>8.942626361291384E-5</v>
      </c>
      <c r="I249" s="9">
        <f t="shared" si="14"/>
        <v>8.942626361291384E-5</v>
      </c>
      <c r="J249" s="9">
        <v>26.42994238495772</v>
      </c>
      <c r="K249" s="9">
        <f t="shared" si="15"/>
        <v>-26.429852958694106</v>
      </c>
      <c r="L249" s="9">
        <v>0</v>
      </c>
      <c r="M249" s="9">
        <v>0</v>
      </c>
      <c r="N249" s="9">
        <v>0</v>
      </c>
      <c r="O249" s="4"/>
      <c r="P249" s="9">
        <v>-26.429852958694106</v>
      </c>
    </row>
    <row r="250" spans="1:16" x14ac:dyDescent="0.2">
      <c r="A250" s="8" t="s">
        <v>42</v>
      </c>
      <c r="B250" s="8" t="s">
        <v>31</v>
      </c>
      <c r="C250" s="8" t="s">
        <v>145</v>
      </c>
      <c r="D250" s="8" t="s">
        <v>127</v>
      </c>
      <c r="E250" s="8" t="s">
        <v>67</v>
      </c>
      <c r="F250" s="8" t="s">
        <v>6</v>
      </c>
      <c r="G250" s="9">
        <v>0</v>
      </c>
      <c r="H250" s="9">
        <v>-0.40103726999999995</v>
      </c>
      <c r="I250" s="9">
        <f t="shared" si="14"/>
        <v>-0.40103726999999995</v>
      </c>
      <c r="J250" s="9">
        <v>0</v>
      </c>
      <c r="K250" s="9">
        <f t="shared" si="15"/>
        <v>-0.40103726999999995</v>
      </c>
      <c r="L250" s="9">
        <v>0</v>
      </c>
      <c r="M250" s="9">
        <v>0</v>
      </c>
      <c r="N250" s="9">
        <v>0</v>
      </c>
      <c r="O250" s="4"/>
      <c r="P250" s="9">
        <v>-0.40103726999999995</v>
      </c>
    </row>
    <row r="251" spans="1:16" x14ac:dyDescent="0.2">
      <c r="A251" s="8" t="s">
        <v>42</v>
      </c>
      <c r="B251" s="8" t="s">
        <v>31</v>
      </c>
      <c r="C251" s="8" t="s">
        <v>145</v>
      </c>
      <c r="D251" s="8" t="s">
        <v>127</v>
      </c>
      <c r="E251" s="8" t="s">
        <v>68</v>
      </c>
      <c r="F251" s="8" t="s">
        <v>6</v>
      </c>
      <c r="G251" s="9">
        <v>0</v>
      </c>
      <c r="H251" s="9">
        <v>0</v>
      </c>
      <c r="I251" s="9">
        <f t="shared" si="14"/>
        <v>0</v>
      </c>
      <c r="J251" s="9">
        <v>26.593816630346371</v>
      </c>
      <c r="K251" s="9">
        <f t="shared" si="15"/>
        <v>-26.593816630346371</v>
      </c>
      <c r="L251" s="9">
        <f t="shared" si="13"/>
        <v>-26.593816630346371</v>
      </c>
      <c r="M251" s="9">
        <v>0</v>
      </c>
      <c r="N251" s="9">
        <v>0</v>
      </c>
      <c r="O251" s="4"/>
      <c r="P251" s="9">
        <v>0</v>
      </c>
    </row>
    <row r="252" spans="1:16" x14ac:dyDescent="0.2">
      <c r="A252" s="8" t="s">
        <v>42</v>
      </c>
      <c r="B252" s="8" t="s">
        <v>31</v>
      </c>
      <c r="C252" s="8" t="s">
        <v>145</v>
      </c>
      <c r="D252" s="8" t="s">
        <v>127</v>
      </c>
      <c r="E252" s="8" t="s">
        <v>129</v>
      </c>
      <c r="F252" s="8" t="s">
        <v>8</v>
      </c>
      <c r="G252" s="9">
        <v>172249.79549393588</v>
      </c>
      <c r="H252" s="9">
        <v>0</v>
      </c>
      <c r="I252" s="9">
        <f t="shared" si="14"/>
        <v>172249.79549393588</v>
      </c>
      <c r="J252" s="9">
        <v>206848.14603236306</v>
      </c>
      <c r="K252" s="9">
        <f t="shared" si="15"/>
        <v>-34598.350538427185</v>
      </c>
      <c r="L252" s="9">
        <f t="shared" si="13"/>
        <v>-34598.350538427185</v>
      </c>
      <c r="M252" s="9">
        <v>0</v>
      </c>
      <c r="N252" s="9">
        <v>0</v>
      </c>
      <c r="O252" s="4"/>
      <c r="P252" s="9">
        <v>0</v>
      </c>
    </row>
    <row r="253" spans="1:16" x14ac:dyDescent="0.2">
      <c r="A253" s="8" t="s">
        <v>42</v>
      </c>
      <c r="B253" s="8" t="s">
        <v>31</v>
      </c>
      <c r="C253" s="8" t="s">
        <v>145</v>
      </c>
      <c r="D253" s="8" t="s">
        <v>127</v>
      </c>
      <c r="E253" s="8" t="s">
        <v>129</v>
      </c>
      <c r="F253" s="8" t="s">
        <v>6</v>
      </c>
      <c r="G253" s="9">
        <v>0</v>
      </c>
      <c r="H253" s="9">
        <v>0</v>
      </c>
      <c r="I253" s="9">
        <f t="shared" si="14"/>
        <v>0</v>
      </c>
      <c r="J253" s="9">
        <v>10196.090476432702</v>
      </c>
      <c r="K253" s="9">
        <f t="shared" si="15"/>
        <v>-10196.090476432702</v>
      </c>
      <c r="L253" s="9">
        <f t="shared" si="13"/>
        <v>-10196.090476432702</v>
      </c>
      <c r="M253" s="9">
        <v>0</v>
      </c>
      <c r="N253" s="9">
        <v>0</v>
      </c>
      <c r="O253" s="4"/>
      <c r="P253" s="9">
        <v>0</v>
      </c>
    </row>
    <row r="254" spans="1:16" x14ac:dyDescent="0.2">
      <c r="A254" s="8" t="s">
        <v>42</v>
      </c>
      <c r="B254" s="8" t="s">
        <v>31</v>
      </c>
      <c r="C254" s="8" t="s">
        <v>145</v>
      </c>
      <c r="D254" s="8" t="s">
        <v>127</v>
      </c>
      <c r="E254" s="8" t="s">
        <v>130</v>
      </c>
      <c r="F254" s="8" t="s">
        <v>3</v>
      </c>
      <c r="G254" s="9">
        <v>630.93384274116988</v>
      </c>
      <c r="H254" s="9">
        <v>0</v>
      </c>
      <c r="I254" s="9">
        <f t="shared" si="14"/>
        <v>630.93384274116988</v>
      </c>
      <c r="J254" s="9">
        <v>0</v>
      </c>
      <c r="K254" s="9">
        <f t="shared" si="15"/>
        <v>630.93384274116988</v>
      </c>
      <c r="L254" s="9">
        <f t="shared" si="13"/>
        <v>630.93384274116988</v>
      </c>
      <c r="M254" s="9">
        <v>0</v>
      </c>
      <c r="N254" s="9">
        <v>0</v>
      </c>
      <c r="O254" s="4"/>
      <c r="P254" s="9">
        <v>0</v>
      </c>
    </row>
    <row r="255" spans="1:16" x14ac:dyDescent="0.2">
      <c r="A255" s="8" t="s">
        <v>42</v>
      </c>
      <c r="B255" s="8" t="s">
        <v>31</v>
      </c>
      <c r="C255" s="8" t="s">
        <v>145</v>
      </c>
      <c r="D255" s="8" t="s">
        <v>127</v>
      </c>
      <c r="E255" s="8" t="s">
        <v>135</v>
      </c>
      <c r="F255" s="8" t="s">
        <v>8</v>
      </c>
      <c r="G255" s="9">
        <v>6766.5307328571407</v>
      </c>
      <c r="H255" s="9">
        <v>0</v>
      </c>
      <c r="I255" s="9">
        <f t="shared" si="14"/>
        <v>6766.5307328571407</v>
      </c>
      <c r="J255" s="9">
        <v>0</v>
      </c>
      <c r="K255" s="9">
        <f t="shared" si="15"/>
        <v>6766.5307328571407</v>
      </c>
      <c r="L255" s="9">
        <f t="shared" si="13"/>
        <v>6766.5307328571407</v>
      </c>
      <c r="M255" s="9">
        <v>0</v>
      </c>
      <c r="N255" s="9">
        <v>0</v>
      </c>
      <c r="O255" s="4"/>
      <c r="P255" s="9">
        <v>0</v>
      </c>
    </row>
    <row r="256" spans="1:16" x14ac:dyDescent="0.2">
      <c r="A256" s="8" t="s">
        <v>42</v>
      </c>
      <c r="B256" s="8" t="s">
        <v>31</v>
      </c>
      <c r="C256" s="8" t="s">
        <v>145</v>
      </c>
      <c r="D256" s="8" t="s">
        <v>127</v>
      </c>
      <c r="E256" s="8" t="s">
        <v>136</v>
      </c>
      <c r="F256" s="8" t="s">
        <v>8</v>
      </c>
      <c r="G256" s="9">
        <v>25296.289586223538</v>
      </c>
      <c r="H256" s="9">
        <v>0</v>
      </c>
      <c r="I256" s="9">
        <f t="shared" si="14"/>
        <v>25296.289586223538</v>
      </c>
      <c r="J256" s="9">
        <v>0</v>
      </c>
      <c r="K256" s="9">
        <f t="shared" si="15"/>
        <v>25296.289586223538</v>
      </c>
      <c r="L256" s="9">
        <v>0</v>
      </c>
      <c r="M256" s="9">
        <v>0</v>
      </c>
      <c r="N256" s="9">
        <v>0</v>
      </c>
      <c r="O256" s="4"/>
      <c r="P256" s="9">
        <v>25296.289586223538</v>
      </c>
    </row>
    <row r="257" spans="1:16" x14ac:dyDescent="0.2">
      <c r="A257" s="8" t="s">
        <v>42</v>
      </c>
      <c r="B257" s="8" t="s">
        <v>31</v>
      </c>
      <c r="C257" s="8" t="s">
        <v>145</v>
      </c>
      <c r="D257" s="8" t="s">
        <v>127</v>
      </c>
      <c r="E257" s="8"/>
      <c r="F257" s="8" t="s">
        <v>3</v>
      </c>
      <c r="G257" s="9">
        <v>439077.86528199061</v>
      </c>
      <c r="H257" s="9">
        <v>22504.342100917213</v>
      </c>
      <c r="I257" s="9">
        <f t="shared" si="14"/>
        <v>461582.2073829078</v>
      </c>
      <c r="J257" s="9">
        <v>441066.27575968741</v>
      </c>
      <c r="K257" s="9">
        <f t="shared" si="15"/>
        <v>20515.931623220386</v>
      </c>
      <c r="L257" s="9">
        <f t="shared" si="13"/>
        <v>20515.931623220386</v>
      </c>
      <c r="M257" s="9">
        <v>0</v>
      </c>
      <c r="N257" s="9">
        <v>0</v>
      </c>
      <c r="O257" s="4"/>
      <c r="P257" s="9">
        <v>0</v>
      </c>
    </row>
    <row r="258" spans="1:16" x14ac:dyDescent="0.2">
      <c r="A258" s="8" t="s">
        <v>42</v>
      </c>
      <c r="B258" s="8" t="s">
        <v>31</v>
      </c>
      <c r="C258" s="8" t="s">
        <v>145</v>
      </c>
      <c r="D258" s="8" t="s">
        <v>127</v>
      </c>
      <c r="E258" s="8"/>
      <c r="F258" s="8" t="s">
        <v>8</v>
      </c>
      <c r="G258" s="9">
        <v>60296893.677447751</v>
      </c>
      <c r="H258" s="9">
        <v>13597566.513133317</v>
      </c>
      <c r="I258" s="9">
        <f t="shared" si="14"/>
        <v>73894460.190581068</v>
      </c>
      <c r="J258" s="9">
        <v>68845901.382592022</v>
      </c>
      <c r="K258" s="9">
        <f t="shared" si="15"/>
        <v>5048558.807989046</v>
      </c>
      <c r="L258" s="9">
        <f t="shared" si="13"/>
        <v>5048558.807989046</v>
      </c>
      <c r="M258" s="9">
        <v>0</v>
      </c>
      <c r="N258" s="9">
        <v>0</v>
      </c>
      <c r="O258" s="4"/>
      <c r="P258" s="9">
        <v>0</v>
      </c>
    </row>
    <row r="259" spans="1:16" x14ac:dyDescent="0.2">
      <c r="A259" s="8" t="s">
        <v>42</v>
      </c>
      <c r="B259" s="8" t="s">
        <v>31</v>
      </c>
      <c r="C259" s="8" t="s">
        <v>145</v>
      </c>
      <c r="D259" s="8" t="s">
        <v>127</v>
      </c>
      <c r="E259" s="8"/>
      <c r="F259" s="8" t="s">
        <v>6</v>
      </c>
      <c r="G259" s="9">
        <v>1874575.5399565652</v>
      </c>
      <c r="H259" s="9">
        <v>1308523.5400291597</v>
      </c>
      <c r="I259" s="9">
        <f t="shared" si="14"/>
        <v>3183099.0799857248</v>
      </c>
      <c r="J259" s="9">
        <v>2960419.6296332399</v>
      </c>
      <c r="K259" s="9">
        <f t="shared" si="15"/>
        <v>222679.45035248483</v>
      </c>
      <c r="L259" s="9">
        <f t="shared" si="13"/>
        <v>222679.45035248483</v>
      </c>
      <c r="M259" s="9">
        <v>0</v>
      </c>
      <c r="N259" s="9">
        <v>0</v>
      </c>
      <c r="O259" s="4"/>
      <c r="P259" s="9">
        <v>0</v>
      </c>
    </row>
    <row r="260" spans="1:16" x14ac:dyDescent="0.2">
      <c r="A260" s="8" t="s">
        <v>42</v>
      </c>
      <c r="B260" s="8" t="s">
        <v>23</v>
      </c>
      <c r="C260" s="8" t="s">
        <v>146</v>
      </c>
      <c r="D260" s="8" t="s">
        <v>127</v>
      </c>
      <c r="E260" s="8" t="s">
        <v>9</v>
      </c>
      <c r="F260" s="8" t="s">
        <v>6</v>
      </c>
      <c r="G260" s="9">
        <v>4.144108803958626</v>
      </c>
      <c r="H260" s="9">
        <v>0</v>
      </c>
      <c r="I260" s="9">
        <f t="shared" si="14"/>
        <v>4.144108803958626</v>
      </c>
      <c r="J260" s="9">
        <v>4.1444734848921101</v>
      </c>
      <c r="K260" s="9">
        <f t="shared" si="15"/>
        <v>-3.6468093348407393E-4</v>
      </c>
      <c r="L260" s="9">
        <f t="shared" si="13"/>
        <v>-3.6468093348407393E-4</v>
      </c>
      <c r="M260" s="9">
        <v>0</v>
      </c>
      <c r="N260" s="9">
        <v>0</v>
      </c>
      <c r="O260" s="4"/>
      <c r="P260" s="9">
        <v>0</v>
      </c>
    </row>
    <row r="261" spans="1:16" x14ac:dyDescent="0.2">
      <c r="A261" s="8" t="s">
        <v>42</v>
      </c>
      <c r="B261" s="8" t="s">
        <v>23</v>
      </c>
      <c r="C261" s="8" t="s">
        <v>146</v>
      </c>
      <c r="D261" s="8" t="s">
        <v>127</v>
      </c>
      <c r="E261" s="8" t="s">
        <v>9</v>
      </c>
      <c r="F261" s="8" t="s">
        <v>0</v>
      </c>
      <c r="G261" s="9">
        <v>3705.05</v>
      </c>
      <c r="H261" s="9">
        <v>15.07200000000085</v>
      </c>
      <c r="I261" s="9">
        <f t="shared" si="14"/>
        <v>3720.1220000000012</v>
      </c>
      <c r="J261" s="9">
        <v>3720.1424999999999</v>
      </c>
      <c r="K261" s="9">
        <f t="shared" si="15"/>
        <v>-2.0499999998719431E-2</v>
      </c>
      <c r="L261" s="9">
        <f t="shared" si="13"/>
        <v>-2.0499999998719431E-2</v>
      </c>
      <c r="M261" s="9">
        <v>0</v>
      </c>
      <c r="N261" s="9">
        <v>0</v>
      </c>
      <c r="O261" s="4"/>
      <c r="P261" s="9">
        <v>0</v>
      </c>
    </row>
    <row r="262" spans="1:16" x14ac:dyDescent="0.2">
      <c r="A262" s="8" t="s">
        <v>42</v>
      </c>
      <c r="B262" s="8" t="s">
        <v>23</v>
      </c>
      <c r="C262" s="8" t="s">
        <v>146</v>
      </c>
      <c r="D262" s="8" t="s">
        <v>127</v>
      </c>
      <c r="E262" s="8" t="s">
        <v>52</v>
      </c>
      <c r="F262" s="8" t="s">
        <v>3</v>
      </c>
      <c r="G262" s="9">
        <v>25300.926574485602</v>
      </c>
      <c r="H262" s="9">
        <v>0</v>
      </c>
      <c r="I262" s="9">
        <f t="shared" si="14"/>
        <v>25300.926574485602</v>
      </c>
      <c r="J262" s="9">
        <v>23498.252221933231</v>
      </c>
      <c r="K262" s="9">
        <f t="shared" si="15"/>
        <v>1802.6743525523707</v>
      </c>
      <c r="L262" s="9">
        <v>0</v>
      </c>
      <c r="M262" s="9">
        <v>0</v>
      </c>
      <c r="N262" s="9">
        <v>0</v>
      </c>
      <c r="O262" s="4"/>
      <c r="P262" s="9">
        <v>1802.6743525523707</v>
      </c>
    </row>
    <row r="263" spans="1:16" x14ac:dyDescent="0.2">
      <c r="A263" s="8" t="s">
        <v>42</v>
      </c>
      <c r="B263" s="8" t="s">
        <v>23</v>
      </c>
      <c r="C263" s="8" t="s">
        <v>146</v>
      </c>
      <c r="D263" s="8" t="s">
        <v>127</v>
      </c>
      <c r="E263" s="8" t="s">
        <v>52</v>
      </c>
      <c r="F263" s="8" t="s">
        <v>6</v>
      </c>
      <c r="G263" s="9">
        <v>9961.0524405163014</v>
      </c>
      <c r="H263" s="9">
        <v>0</v>
      </c>
      <c r="I263" s="9">
        <f t="shared" si="14"/>
        <v>9961.0524405163014</v>
      </c>
      <c r="J263" s="9">
        <v>8258.3014579015144</v>
      </c>
      <c r="K263" s="9">
        <f t="shared" si="15"/>
        <v>1702.7509826147871</v>
      </c>
      <c r="L263" s="9">
        <v>0</v>
      </c>
      <c r="M263" s="9">
        <v>0</v>
      </c>
      <c r="N263" s="9">
        <v>0</v>
      </c>
      <c r="O263" s="4"/>
      <c r="P263" s="9">
        <v>1702.7509826147871</v>
      </c>
    </row>
    <row r="264" spans="1:16" x14ac:dyDescent="0.2">
      <c r="A264" s="8" t="s">
        <v>42</v>
      </c>
      <c r="B264" s="8" t="s">
        <v>23</v>
      </c>
      <c r="C264" s="8" t="s">
        <v>146</v>
      </c>
      <c r="D264" s="8" t="s">
        <v>127</v>
      </c>
      <c r="E264" s="8" t="s">
        <v>52</v>
      </c>
      <c r="F264" s="8" t="s">
        <v>0</v>
      </c>
      <c r="G264" s="9">
        <v>670328.13323612895</v>
      </c>
      <c r="H264" s="9">
        <v>0</v>
      </c>
      <c r="I264" s="9">
        <f t="shared" si="14"/>
        <v>670328.13323612895</v>
      </c>
      <c r="J264" s="9">
        <v>590660.19374361902</v>
      </c>
      <c r="K264" s="9">
        <f t="shared" si="15"/>
        <v>79667.939492509933</v>
      </c>
      <c r="L264" s="9">
        <v>0</v>
      </c>
      <c r="M264" s="9">
        <v>0</v>
      </c>
      <c r="N264" s="9">
        <v>0</v>
      </c>
      <c r="O264" s="4"/>
      <c r="P264" s="9">
        <v>79667.939492509933</v>
      </c>
    </row>
    <row r="265" spans="1:16" x14ac:dyDescent="0.2">
      <c r="A265" s="8" t="s">
        <v>42</v>
      </c>
      <c r="B265" s="8" t="s">
        <v>23</v>
      </c>
      <c r="C265" s="8" t="s">
        <v>146</v>
      </c>
      <c r="D265" s="8" t="s">
        <v>127</v>
      </c>
      <c r="E265" s="8" t="s">
        <v>14</v>
      </c>
      <c r="F265" s="8" t="s">
        <v>0</v>
      </c>
      <c r="G265" s="9">
        <v>0</v>
      </c>
      <c r="H265" s="9">
        <v>0</v>
      </c>
      <c r="I265" s="9">
        <f t="shared" si="14"/>
        <v>0</v>
      </c>
      <c r="J265" s="9">
        <v>19.061889583290803</v>
      </c>
      <c r="K265" s="9">
        <f t="shared" si="15"/>
        <v>-19.061889583290803</v>
      </c>
      <c r="L265" s="9">
        <f t="shared" ref="L265:L325" si="16">K265</f>
        <v>-19.061889583290803</v>
      </c>
      <c r="M265" s="9">
        <v>0</v>
      </c>
      <c r="N265" s="9">
        <v>0</v>
      </c>
      <c r="O265" s="4"/>
      <c r="P265" s="9">
        <v>0</v>
      </c>
    </row>
    <row r="266" spans="1:16" x14ac:dyDescent="0.2">
      <c r="A266" s="8" t="s">
        <v>42</v>
      </c>
      <c r="B266" s="8" t="s">
        <v>23</v>
      </c>
      <c r="C266" s="8" t="s">
        <v>146</v>
      </c>
      <c r="D266" s="8" t="s">
        <v>127</v>
      </c>
      <c r="E266" s="8" t="s">
        <v>131</v>
      </c>
      <c r="F266" s="8" t="s">
        <v>0</v>
      </c>
      <c r="G266" s="9">
        <v>615.60135397161571</v>
      </c>
      <c r="H266" s="9">
        <v>0</v>
      </c>
      <c r="I266" s="9">
        <f t="shared" si="14"/>
        <v>615.60135397161571</v>
      </c>
      <c r="J266" s="9">
        <v>124.73075257599997</v>
      </c>
      <c r="K266" s="9">
        <f t="shared" si="15"/>
        <v>490.87060139561572</v>
      </c>
      <c r="L266" s="9">
        <f t="shared" si="16"/>
        <v>490.87060139561572</v>
      </c>
      <c r="M266" s="9">
        <v>0</v>
      </c>
      <c r="N266" s="9">
        <v>0</v>
      </c>
      <c r="O266" s="4"/>
      <c r="P266" s="9">
        <v>0</v>
      </c>
    </row>
    <row r="267" spans="1:16" x14ac:dyDescent="0.2">
      <c r="A267" s="8" t="s">
        <v>42</v>
      </c>
      <c r="B267" s="8" t="s">
        <v>23</v>
      </c>
      <c r="C267" s="8" t="s">
        <v>146</v>
      </c>
      <c r="D267" s="8" t="s">
        <v>127</v>
      </c>
      <c r="E267" s="8" t="s">
        <v>66</v>
      </c>
      <c r="F267" s="8" t="s">
        <v>3</v>
      </c>
      <c r="G267" s="9">
        <v>0</v>
      </c>
      <c r="H267" s="9">
        <v>1093.4900576331179</v>
      </c>
      <c r="I267" s="9">
        <f t="shared" si="14"/>
        <v>1093.4900576331179</v>
      </c>
      <c r="J267" s="9">
        <v>1203.8744500076107</v>
      </c>
      <c r="K267" s="9">
        <f t="shared" si="15"/>
        <v>-110.38439237449279</v>
      </c>
      <c r="L267" s="9">
        <v>0</v>
      </c>
      <c r="M267" s="9">
        <v>0</v>
      </c>
      <c r="N267" s="9">
        <v>0</v>
      </c>
      <c r="O267" s="4"/>
      <c r="P267" s="9">
        <v>-110.38439237449279</v>
      </c>
    </row>
    <row r="268" spans="1:16" x14ac:dyDescent="0.2">
      <c r="A268" s="8" t="s">
        <v>42</v>
      </c>
      <c r="B268" s="8" t="s">
        <v>23</v>
      </c>
      <c r="C268" s="8" t="s">
        <v>146</v>
      </c>
      <c r="D268" s="8" t="s">
        <v>127</v>
      </c>
      <c r="E268" s="8" t="s">
        <v>66</v>
      </c>
      <c r="F268" s="8" t="s">
        <v>6</v>
      </c>
      <c r="G268" s="9">
        <v>0</v>
      </c>
      <c r="H268" s="9">
        <v>398.19216303069663</v>
      </c>
      <c r="I268" s="9">
        <f t="shared" si="14"/>
        <v>398.19216303069663</v>
      </c>
      <c r="J268" s="9">
        <v>632.93367348451022</v>
      </c>
      <c r="K268" s="9">
        <f t="shared" si="15"/>
        <v>-234.74151045381359</v>
      </c>
      <c r="L268" s="9">
        <v>0</v>
      </c>
      <c r="M268" s="9">
        <v>0</v>
      </c>
      <c r="N268" s="9">
        <v>0</v>
      </c>
      <c r="O268" s="4"/>
      <c r="P268" s="9">
        <v>-234.74151045381359</v>
      </c>
    </row>
    <row r="269" spans="1:16" x14ac:dyDescent="0.2">
      <c r="A269" s="8" t="s">
        <v>42</v>
      </c>
      <c r="B269" s="8" t="s">
        <v>23</v>
      </c>
      <c r="C269" s="8" t="s">
        <v>146</v>
      </c>
      <c r="D269" s="8" t="s">
        <v>127</v>
      </c>
      <c r="E269" s="8" t="s">
        <v>66</v>
      </c>
      <c r="F269" s="8" t="s">
        <v>0</v>
      </c>
      <c r="G269" s="9">
        <v>0</v>
      </c>
      <c r="H269" s="9">
        <v>224.25053081329989</v>
      </c>
      <c r="I269" s="9">
        <f t="shared" si="14"/>
        <v>224.25053081329989</v>
      </c>
      <c r="J269" s="9">
        <v>224.298</v>
      </c>
      <c r="K269" s="9">
        <f t="shared" si="15"/>
        <v>-4.7469186700112687E-2</v>
      </c>
      <c r="L269" s="9">
        <v>0</v>
      </c>
      <c r="M269" s="9">
        <v>0</v>
      </c>
      <c r="N269" s="9">
        <v>0</v>
      </c>
      <c r="O269" s="4"/>
      <c r="P269" s="9">
        <v>-4.7469186700112687E-2</v>
      </c>
    </row>
    <row r="270" spans="1:16" x14ac:dyDescent="0.2">
      <c r="A270" s="8" t="s">
        <v>42</v>
      </c>
      <c r="B270" s="8" t="s">
        <v>23</v>
      </c>
      <c r="C270" s="8" t="s">
        <v>146</v>
      </c>
      <c r="D270" s="8" t="s">
        <v>127</v>
      </c>
      <c r="E270" s="8" t="s">
        <v>67</v>
      </c>
      <c r="F270" s="8" t="s">
        <v>6</v>
      </c>
      <c r="G270" s="9">
        <v>0</v>
      </c>
      <c r="H270" s="9">
        <v>-6.5757299999999992E-3</v>
      </c>
      <c r="I270" s="9">
        <f t="shared" si="14"/>
        <v>-6.5757299999999992E-3</v>
      </c>
      <c r="J270" s="9">
        <v>0</v>
      </c>
      <c r="K270" s="9">
        <f t="shared" si="15"/>
        <v>-6.5757299999999992E-3</v>
      </c>
      <c r="L270" s="9">
        <v>0</v>
      </c>
      <c r="M270" s="9">
        <v>0</v>
      </c>
      <c r="N270" s="9">
        <v>0</v>
      </c>
      <c r="O270" s="4"/>
      <c r="P270" s="9">
        <v>-6.5757299999999992E-3</v>
      </c>
    </row>
    <row r="271" spans="1:16" x14ac:dyDescent="0.2">
      <c r="A271" s="8" t="s">
        <v>42</v>
      </c>
      <c r="B271" s="8" t="s">
        <v>23</v>
      </c>
      <c r="C271" s="8" t="s">
        <v>146</v>
      </c>
      <c r="D271" s="8" t="s">
        <v>127</v>
      </c>
      <c r="E271" s="8" t="s">
        <v>68</v>
      </c>
      <c r="F271" s="8" t="s">
        <v>6</v>
      </c>
      <c r="G271" s="9">
        <v>0</v>
      </c>
      <c r="H271" s="9">
        <v>0</v>
      </c>
      <c r="I271" s="9">
        <f t="shared" si="14"/>
        <v>0</v>
      </c>
      <c r="J271" s="9">
        <v>6.5645666095458655</v>
      </c>
      <c r="K271" s="9">
        <f t="shared" si="15"/>
        <v>-6.5645666095458655</v>
      </c>
      <c r="L271" s="9">
        <f t="shared" si="16"/>
        <v>-6.5645666095458655</v>
      </c>
      <c r="M271" s="9">
        <v>0</v>
      </c>
      <c r="N271" s="9">
        <v>0</v>
      </c>
      <c r="O271" s="4"/>
      <c r="P271" s="9">
        <v>0</v>
      </c>
    </row>
    <row r="272" spans="1:16" x14ac:dyDescent="0.2">
      <c r="A272" s="8" t="s">
        <v>42</v>
      </c>
      <c r="B272" s="8" t="s">
        <v>23</v>
      </c>
      <c r="C272" s="8" t="s">
        <v>146</v>
      </c>
      <c r="D272" s="8" t="s">
        <v>127</v>
      </c>
      <c r="E272" s="8" t="s">
        <v>129</v>
      </c>
      <c r="F272" s="8" t="s">
        <v>6</v>
      </c>
      <c r="G272" s="9">
        <v>43767.850004874403</v>
      </c>
      <c r="H272" s="9">
        <v>0</v>
      </c>
      <c r="I272" s="9">
        <f t="shared" si="14"/>
        <v>43767.850004874403</v>
      </c>
      <c r="J272" s="9">
        <v>9917.2897417917284</v>
      </c>
      <c r="K272" s="9">
        <f t="shared" si="15"/>
        <v>33850.560263082676</v>
      </c>
      <c r="L272" s="9">
        <f t="shared" si="16"/>
        <v>33850.560263082676</v>
      </c>
      <c r="M272" s="9">
        <v>0</v>
      </c>
      <c r="N272" s="9">
        <v>0</v>
      </c>
      <c r="O272" s="4"/>
      <c r="P272" s="9">
        <v>0</v>
      </c>
    </row>
    <row r="273" spans="1:16" x14ac:dyDescent="0.2">
      <c r="A273" s="8" t="s">
        <v>42</v>
      </c>
      <c r="B273" s="8" t="s">
        <v>23</v>
      </c>
      <c r="C273" s="8" t="s">
        <v>146</v>
      </c>
      <c r="D273" s="8" t="s">
        <v>127</v>
      </c>
      <c r="E273" s="8" t="s">
        <v>130</v>
      </c>
      <c r="F273" s="8" t="s">
        <v>3</v>
      </c>
      <c r="G273" s="9">
        <v>397.03701118490659</v>
      </c>
      <c r="H273" s="9">
        <v>0</v>
      </c>
      <c r="I273" s="9">
        <f t="shared" si="14"/>
        <v>397.03701118490659</v>
      </c>
      <c r="J273" s="9">
        <v>0</v>
      </c>
      <c r="K273" s="9">
        <f t="shared" si="15"/>
        <v>397.03701118490659</v>
      </c>
      <c r="L273" s="9">
        <f t="shared" si="16"/>
        <v>397.03701118490659</v>
      </c>
      <c r="M273" s="9">
        <v>0</v>
      </c>
      <c r="N273" s="9">
        <v>0</v>
      </c>
      <c r="O273" s="4"/>
      <c r="P273" s="9">
        <v>0</v>
      </c>
    </row>
    <row r="274" spans="1:16" x14ac:dyDescent="0.2">
      <c r="A274" s="8" t="s">
        <v>42</v>
      </c>
      <c r="B274" s="8" t="s">
        <v>23</v>
      </c>
      <c r="C274" s="8" t="s">
        <v>146</v>
      </c>
      <c r="D274" s="8" t="s">
        <v>127</v>
      </c>
      <c r="E274" s="8" t="s">
        <v>130</v>
      </c>
      <c r="F274" s="8" t="s">
        <v>0</v>
      </c>
      <c r="G274" s="9">
        <v>1711.477234</v>
      </c>
      <c r="H274" s="9">
        <v>0</v>
      </c>
      <c r="I274" s="9">
        <f t="shared" si="14"/>
        <v>1711.477234</v>
      </c>
      <c r="J274" s="9">
        <v>755.43822212990017</v>
      </c>
      <c r="K274" s="9">
        <f t="shared" si="15"/>
        <v>956.03901187009978</v>
      </c>
      <c r="L274" s="9">
        <f t="shared" si="16"/>
        <v>956.03901187009978</v>
      </c>
      <c r="M274" s="9">
        <v>0</v>
      </c>
      <c r="N274" s="9">
        <v>0</v>
      </c>
      <c r="O274" s="4"/>
      <c r="P274" s="9">
        <v>0</v>
      </c>
    </row>
    <row r="275" spans="1:16" x14ac:dyDescent="0.2">
      <c r="A275" s="8" t="s">
        <v>42</v>
      </c>
      <c r="B275" s="8" t="s">
        <v>23</v>
      </c>
      <c r="C275" s="8" t="s">
        <v>146</v>
      </c>
      <c r="D275" s="8" t="s">
        <v>127</v>
      </c>
      <c r="E275" s="8" t="s">
        <v>134</v>
      </c>
      <c r="F275" s="8" t="s">
        <v>0</v>
      </c>
      <c r="G275" s="9">
        <v>0</v>
      </c>
      <c r="H275" s="9">
        <v>0</v>
      </c>
      <c r="I275" s="9">
        <f t="shared" si="14"/>
        <v>0</v>
      </c>
      <c r="J275" s="9">
        <v>1025.7593320967378</v>
      </c>
      <c r="K275" s="9">
        <f t="shared" si="15"/>
        <v>-1025.7593320967378</v>
      </c>
      <c r="L275" s="9">
        <f t="shared" si="16"/>
        <v>-1025.7593320967378</v>
      </c>
      <c r="M275" s="9">
        <v>0</v>
      </c>
      <c r="N275" s="9">
        <v>0</v>
      </c>
      <c r="O275" s="4"/>
      <c r="P275" s="9">
        <v>0</v>
      </c>
    </row>
    <row r="276" spans="1:16" x14ac:dyDescent="0.2">
      <c r="A276" s="8" t="s">
        <v>42</v>
      </c>
      <c r="B276" s="8" t="s">
        <v>23</v>
      </c>
      <c r="C276" s="8" t="s">
        <v>146</v>
      </c>
      <c r="D276" s="8" t="s">
        <v>127</v>
      </c>
      <c r="E276" s="8" t="s">
        <v>135</v>
      </c>
      <c r="F276" s="8" t="s">
        <v>0</v>
      </c>
      <c r="G276" s="9">
        <v>0</v>
      </c>
      <c r="H276" s="9">
        <v>0</v>
      </c>
      <c r="I276" s="9">
        <f t="shared" ref="I276:I332" si="17">G276+H276</f>
        <v>0</v>
      </c>
      <c r="J276" s="9">
        <v>-5.1600600184864218E-9</v>
      </c>
      <c r="K276" s="9">
        <f t="shared" si="15"/>
        <v>5.1600600184864218E-9</v>
      </c>
      <c r="L276" s="9">
        <f t="shared" si="16"/>
        <v>5.1600600184864218E-9</v>
      </c>
      <c r="M276" s="9">
        <v>0</v>
      </c>
      <c r="N276" s="9">
        <v>0</v>
      </c>
      <c r="O276" s="4"/>
      <c r="P276" s="9">
        <v>0</v>
      </c>
    </row>
    <row r="277" spans="1:16" x14ac:dyDescent="0.2">
      <c r="A277" s="8" t="s">
        <v>42</v>
      </c>
      <c r="B277" s="8" t="s">
        <v>23</v>
      </c>
      <c r="C277" s="8" t="s">
        <v>146</v>
      </c>
      <c r="D277" s="8" t="s">
        <v>127</v>
      </c>
      <c r="E277" s="8" t="s">
        <v>136</v>
      </c>
      <c r="F277" s="8" t="s">
        <v>0</v>
      </c>
      <c r="G277" s="9">
        <v>0</v>
      </c>
      <c r="H277" s="9">
        <v>0</v>
      </c>
      <c r="I277" s="9">
        <f t="shared" si="17"/>
        <v>0</v>
      </c>
      <c r="J277" s="9">
        <v>11.303971439999998</v>
      </c>
      <c r="K277" s="9">
        <f t="shared" si="15"/>
        <v>-11.303971439999998</v>
      </c>
      <c r="L277" s="9">
        <v>0</v>
      </c>
      <c r="M277" s="9">
        <v>0</v>
      </c>
      <c r="N277" s="9">
        <v>0</v>
      </c>
      <c r="O277" s="4"/>
      <c r="P277" s="9">
        <v>-11.303971439999998</v>
      </c>
    </row>
    <row r="278" spans="1:16" x14ac:dyDescent="0.2">
      <c r="A278" s="8" t="s">
        <v>42</v>
      </c>
      <c r="B278" s="8" t="s">
        <v>23</v>
      </c>
      <c r="C278" s="8" t="s">
        <v>146</v>
      </c>
      <c r="D278" s="8" t="s">
        <v>127</v>
      </c>
      <c r="E278" s="8"/>
      <c r="F278" s="8" t="s">
        <v>3</v>
      </c>
      <c r="G278" s="9">
        <v>262538.67879988998</v>
      </c>
      <c r="H278" s="9">
        <v>11322.847113847996</v>
      </c>
      <c r="I278" s="9">
        <f t="shared" si="17"/>
        <v>273861.52591373801</v>
      </c>
      <c r="J278" s="9">
        <v>244333.50095614989</v>
      </c>
      <c r="K278" s="9">
        <f t="shared" si="15"/>
        <v>29528.024957588117</v>
      </c>
      <c r="L278" s="9">
        <f t="shared" si="16"/>
        <v>29528.024957588117</v>
      </c>
      <c r="M278" s="9">
        <v>0</v>
      </c>
      <c r="N278" s="9">
        <v>0</v>
      </c>
      <c r="O278" s="4"/>
      <c r="P278" s="9">
        <v>0</v>
      </c>
    </row>
    <row r="279" spans="1:16" x14ac:dyDescent="0.2">
      <c r="A279" s="8" t="s">
        <v>42</v>
      </c>
      <c r="B279" s="8" t="s">
        <v>23</v>
      </c>
      <c r="C279" s="8" t="s">
        <v>146</v>
      </c>
      <c r="D279" s="8" t="s">
        <v>127</v>
      </c>
      <c r="E279" s="8"/>
      <c r="F279" s="8" t="s">
        <v>6</v>
      </c>
      <c r="G279" s="9">
        <v>506636.32039311825</v>
      </c>
      <c r="H279" s="9">
        <v>69086.423772649272</v>
      </c>
      <c r="I279" s="9">
        <f t="shared" si="17"/>
        <v>575722.74416576757</v>
      </c>
      <c r="J279" s="9">
        <v>582808.36590658443</v>
      </c>
      <c r="K279" s="9">
        <f t="shared" si="15"/>
        <v>-7085.6217408168595</v>
      </c>
      <c r="L279" s="9">
        <f t="shared" si="16"/>
        <v>-7085.6217408168595</v>
      </c>
      <c r="M279" s="9">
        <v>0</v>
      </c>
      <c r="N279" s="9">
        <v>0</v>
      </c>
      <c r="O279" s="4"/>
      <c r="P279" s="9">
        <v>0</v>
      </c>
    </row>
    <row r="280" spans="1:16" x14ac:dyDescent="0.2">
      <c r="A280" s="8" t="s">
        <v>42</v>
      </c>
      <c r="B280" s="8" t="s">
        <v>23</v>
      </c>
      <c r="C280" s="8" t="s">
        <v>146</v>
      </c>
      <c r="D280" s="8" t="s">
        <v>127</v>
      </c>
      <c r="E280" s="8"/>
      <c r="F280" s="8" t="s">
        <v>0</v>
      </c>
      <c r="G280" s="9">
        <v>10315603.422970451</v>
      </c>
      <c r="H280" s="9">
        <v>2049372.3141109112</v>
      </c>
      <c r="I280" s="9">
        <f t="shared" si="17"/>
        <v>12364975.737081362</v>
      </c>
      <c r="J280" s="9">
        <v>10900791.781232433</v>
      </c>
      <c r="K280" s="9">
        <f t="shared" si="15"/>
        <v>1464183.9558489285</v>
      </c>
      <c r="L280" s="9">
        <f t="shared" si="16"/>
        <v>1464183.9558489285</v>
      </c>
      <c r="M280" s="9">
        <v>0</v>
      </c>
      <c r="N280" s="9">
        <v>0</v>
      </c>
      <c r="O280" s="4"/>
      <c r="P280" s="9">
        <v>0</v>
      </c>
    </row>
    <row r="281" spans="1:16" x14ac:dyDescent="0.2">
      <c r="A281" s="8" t="s">
        <v>42</v>
      </c>
      <c r="B281" s="8" t="s">
        <v>26</v>
      </c>
      <c r="C281" s="8" t="s">
        <v>77</v>
      </c>
      <c r="D281" s="8" t="s">
        <v>127</v>
      </c>
      <c r="E281" s="8" t="s">
        <v>9</v>
      </c>
      <c r="F281" s="8" t="s">
        <v>8</v>
      </c>
      <c r="G281" s="9">
        <v>12.635725081953222</v>
      </c>
      <c r="H281" s="9">
        <v>0</v>
      </c>
      <c r="I281" s="9">
        <f t="shared" si="17"/>
        <v>12.635725081953222</v>
      </c>
      <c r="J281" s="9">
        <v>51.724137931034505</v>
      </c>
      <c r="K281" s="9">
        <f t="shared" si="15"/>
        <v>-39.08841284908128</v>
      </c>
      <c r="L281" s="9">
        <f t="shared" si="16"/>
        <v>-39.08841284908128</v>
      </c>
      <c r="M281" s="9">
        <v>0</v>
      </c>
      <c r="N281" s="9">
        <v>0</v>
      </c>
      <c r="O281" s="4"/>
      <c r="P281" s="9">
        <v>0</v>
      </c>
    </row>
    <row r="282" spans="1:16" x14ac:dyDescent="0.2">
      <c r="A282" s="8" t="s">
        <v>42</v>
      </c>
      <c r="B282" s="8" t="s">
        <v>26</v>
      </c>
      <c r="C282" s="8" t="s">
        <v>77</v>
      </c>
      <c r="D282" s="8" t="s">
        <v>127</v>
      </c>
      <c r="E282" s="8" t="s">
        <v>9</v>
      </c>
      <c r="F282" s="8" t="s">
        <v>6</v>
      </c>
      <c r="G282" s="9">
        <v>6.3673577884634791E-2</v>
      </c>
      <c r="H282" s="9">
        <v>0</v>
      </c>
      <c r="I282" s="9">
        <f t="shared" si="17"/>
        <v>6.3673577884634791E-2</v>
      </c>
      <c r="J282" s="9">
        <v>0</v>
      </c>
      <c r="K282" s="9">
        <f t="shared" si="15"/>
        <v>6.3673577884634791E-2</v>
      </c>
      <c r="L282" s="9">
        <f t="shared" si="16"/>
        <v>6.3673577884634791E-2</v>
      </c>
      <c r="M282" s="9">
        <v>0</v>
      </c>
      <c r="N282" s="9">
        <v>0</v>
      </c>
      <c r="O282" s="4"/>
      <c r="P282" s="9">
        <v>0</v>
      </c>
    </row>
    <row r="283" spans="1:16" x14ac:dyDescent="0.2">
      <c r="A283" s="8" t="s">
        <v>42</v>
      </c>
      <c r="B283" s="8" t="s">
        <v>26</v>
      </c>
      <c r="C283" s="8" t="s">
        <v>77</v>
      </c>
      <c r="D283" s="8" t="s">
        <v>127</v>
      </c>
      <c r="E283" s="8" t="s">
        <v>52</v>
      </c>
      <c r="F283" s="8" t="s">
        <v>3</v>
      </c>
      <c r="G283" s="9">
        <v>42498.634132965599</v>
      </c>
      <c r="H283" s="9">
        <v>0</v>
      </c>
      <c r="I283" s="9">
        <f t="shared" si="17"/>
        <v>42498.634132965599</v>
      </c>
      <c r="J283" s="9">
        <v>37425.001406872827</v>
      </c>
      <c r="K283" s="9">
        <f t="shared" si="15"/>
        <v>5073.6327260927719</v>
      </c>
      <c r="L283" s="9">
        <v>0</v>
      </c>
      <c r="M283" s="9">
        <v>0</v>
      </c>
      <c r="N283" s="9">
        <v>0</v>
      </c>
      <c r="O283" s="4"/>
      <c r="P283" s="9">
        <v>5073.6327260927719</v>
      </c>
    </row>
    <row r="284" spans="1:16" x14ac:dyDescent="0.2">
      <c r="A284" s="8" t="s">
        <v>42</v>
      </c>
      <c r="B284" s="8" t="s">
        <v>26</v>
      </c>
      <c r="C284" s="8" t="s">
        <v>77</v>
      </c>
      <c r="D284" s="8" t="s">
        <v>127</v>
      </c>
      <c r="E284" s="8" t="s">
        <v>52</v>
      </c>
      <c r="F284" s="8" t="s">
        <v>8</v>
      </c>
      <c r="G284" s="9">
        <v>106962.37856029932</v>
      </c>
      <c r="H284" s="9">
        <v>0</v>
      </c>
      <c r="I284" s="9">
        <f t="shared" si="17"/>
        <v>106962.37856029932</v>
      </c>
      <c r="J284" s="9">
        <v>68286.983928184301</v>
      </c>
      <c r="K284" s="9">
        <f t="shared" si="15"/>
        <v>38675.394632115014</v>
      </c>
      <c r="L284" s="9">
        <v>0</v>
      </c>
      <c r="M284" s="9">
        <v>0</v>
      </c>
      <c r="N284" s="9">
        <v>0</v>
      </c>
      <c r="O284" s="4"/>
      <c r="P284" s="9">
        <v>38675.394632115014</v>
      </c>
    </row>
    <row r="285" spans="1:16" x14ac:dyDescent="0.2">
      <c r="A285" s="8" t="s">
        <v>42</v>
      </c>
      <c r="B285" s="8" t="s">
        <v>26</v>
      </c>
      <c r="C285" s="8" t="s">
        <v>77</v>
      </c>
      <c r="D285" s="8" t="s">
        <v>127</v>
      </c>
      <c r="E285" s="8" t="s">
        <v>52</v>
      </c>
      <c r="F285" s="8" t="s">
        <v>6</v>
      </c>
      <c r="G285" s="9">
        <v>3780.8260940229916</v>
      </c>
      <c r="H285" s="9">
        <v>0</v>
      </c>
      <c r="I285" s="9">
        <f t="shared" si="17"/>
        <v>3780.8260940229916</v>
      </c>
      <c r="J285" s="9">
        <v>2024.6345516901938</v>
      </c>
      <c r="K285" s="9">
        <f t="shared" si="15"/>
        <v>1756.1915423327978</v>
      </c>
      <c r="L285" s="9">
        <v>0</v>
      </c>
      <c r="M285" s="9">
        <v>0</v>
      </c>
      <c r="N285" s="9">
        <v>0</v>
      </c>
      <c r="O285" s="4"/>
      <c r="P285" s="9">
        <v>1756.1915423327978</v>
      </c>
    </row>
    <row r="286" spans="1:16" x14ac:dyDescent="0.2">
      <c r="A286" s="8" t="s">
        <v>42</v>
      </c>
      <c r="B286" s="8" t="s">
        <v>26</v>
      </c>
      <c r="C286" s="8" t="s">
        <v>77</v>
      </c>
      <c r="D286" s="8" t="s">
        <v>127</v>
      </c>
      <c r="E286" s="8" t="s">
        <v>131</v>
      </c>
      <c r="F286" s="8" t="s">
        <v>8</v>
      </c>
      <c r="G286" s="9">
        <v>451.49999999999989</v>
      </c>
      <c r="H286" s="9">
        <v>0</v>
      </c>
      <c r="I286" s="9">
        <f t="shared" si="17"/>
        <v>451.49999999999989</v>
      </c>
      <c r="J286" s="9">
        <v>0</v>
      </c>
      <c r="K286" s="9">
        <f t="shared" si="15"/>
        <v>451.49999999999989</v>
      </c>
      <c r="L286" s="9">
        <f t="shared" si="16"/>
        <v>451.49999999999989</v>
      </c>
      <c r="M286" s="9">
        <v>0</v>
      </c>
      <c r="N286" s="9">
        <v>0</v>
      </c>
      <c r="O286" s="4"/>
      <c r="P286" s="9">
        <v>0</v>
      </c>
    </row>
    <row r="287" spans="1:16" x14ac:dyDescent="0.2">
      <c r="A287" s="8" t="s">
        <v>42</v>
      </c>
      <c r="B287" s="8" t="s">
        <v>26</v>
      </c>
      <c r="C287" s="8" t="s">
        <v>77</v>
      </c>
      <c r="D287" s="8" t="s">
        <v>127</v>
      </c>
      <c r="E287" s="8" t="s">
        <v>132</v>
      </c>
      <c r="F287" s="8" t="s">
        <v>8</v>
      </c>
      <c r="G287" s="9">
        <v>184.25624999999999</v>
      </c>
      <c r="H287" s="9">
        <v>0</v>
      </c>
      <c r="I287" s="9">
        <f t="shared" si="17"/>
        <v>184.25624999999999</v>
      </c>
      <c r="J287" s="9">
        <v>0</v>
      </c>
      <c r="K287" s="9">
        <f t="shared" si="15"/>
        <v>184.25624999999999</v>
      </c>
      <c r="L287" s="9">
        <f t="shared" si="16"/>
        <v>184.25624999999999</v>
      </c>
      <c r="M287" s="9">
        <v>0</v>
      </c>
      <c r="N287" s="9">
        <v>0</v>
      </c>
      <c r="O287" s="4"/>
      <c r="P287" s="9">
        <v>0</v>
      </c>
    </row>
    <row r="288" spans="1:16" x14ac:dyDescent="0.2">
      <c r="A288" s="8" t="s">
        <v>42</v>
      </c>
      <c r="B288" s="8" t="s">
        <v>26</v>
      </c>
      <c r="C288" s="8" t="s">
        <v>77</v>
      </c>
      <c r="D288" s="8" t="s">
        <v>127</v>
      </c>
      <c r="E288" s="8" t="s">
        <v>133</v>
      </c>
      <c r="F288" s="8" t="s">
        <v>8</v>
      </c>
      <c r="G288" s="9">
        <v>788.13565476190513</v>
      </c>
      <c r="H288" s="9">
        <v>0</v>
      </c>
      <c r="I288" s="9">
        <f t="shared" si="17"/>
        <v>788.13565476190513</v>
      </c>
      <c r="J288" s="9">
        <v>0</v>
      </c>
      <c r="K288" s="9">
        <f t="shared" si="15"/>
        <v>788.13565476190513</v>
      </c>
      <c r="L288" s="9">
        <f t="shared" si="16"/>
        <v>788.13565476190513</v>
      </c>
      <c r="M288" s="9">
        <v>0</v>
      </c>
      <c r="N288" s="9">
        <v>0</v>
      </c>
      <c r="O288" s="4"/>
      <c r="P288" s="9">
        <v>0</v>
      </c>
    </row>
    <row r="289" spans="1:16" x14ac:dyDescent="0.2">
      <c r="A289" s="8" t="s">
        <v>42</v>
      </c>
      <c r="B289" s="8" t="s">
        <v>26</v>
      </c>
      <c r="C289" s="8" t="s">
        <v>77</v>
      </c>
      <c r="D289" s="8" t="s">
        <v>127</v>
      </c>
      <c r="E289" s="8" t="s">
        <v>66</v>
      </c>
      <c r="F289" s="8" t="s">
        <v>3</v>
      </c>
      <c r="G289" s="9">
        <v>0</v>
      </c>
      <c r="H289" s="9">
        <v>1914.0456114820111</v>
      </c>
      <c r="I289" s="9">
        <f t="shared" si="17"/>
        <v>1914.0456114820111</v>
      </c>
      <c r="J289" s="9">
        <v>1958.3009023199575</v>
      </c>
      <c r="K289" s="9">
        <f t="shared" si="15"/>
        <v>-44.255290837946404</v>
      </c>
      <c r="L289" s="9">
        <v>0</v>
      </c>
      <c r="M289" s="9">
        <v>0</v>
      </c>
      <c r="N289" s="9">
        <v>0</v>
      </c>
      <c r="O289" s="4"/>
      <c r="P289" s="9">
        <v>-44.255290837946404</v>
      </c>
    </row>
    <row r="290" spans="1:16" x14ac:dyDescent="0.2">
      <c r="A290" s="8" t="s">
        <v>42</v>
      </c>
      <c r="B290" s="8" t="s">
        <v>26</v>
      </c>
      <c r="C290" s="8" t="s">
        <v>77</v>
      </c>
      <c r="D290" s="8" t="s">
        <v>127</v>
      </c>
      <c r="E290" s="8" t="s">
        <v>66</v>
      </c>
      <c r="F290" s="8" t="s">
        <v>6</v>
      </c>
      <c r="G290" s="9">
        <v>0</v>
      </c>
      <c r="H290" s="9">
        <v>1.0451586881013207E-4</v>
      </c>
      <c r="I290" s="9">
        <f t="shared" si="17"/>
        <v>1.0451586881013207E-4</v>
      </c>
      <c r="J290" s="9">
        <v>27.054630859585455</v>
      </c>
      <c r="K290" s="9">
        <f t="shared" si="15"/>
        <v>-27.054526343716645</v>
      </c>
      <c r="L290" s="9">
        <v>0</v>
      </c>
      <c r="M290" s="9">
        <v>0</v>
      </c>
      <c r="N290" s="9">
        <v>0</v>
      </c>
      <c r="O290" s="4"/>
      <c r="P290" s="9">
        <v>-27.054526343716645</v>
      </c>
    </row>
    <row r="291" spans="1:16" x14ac:dyDescent="0.2">
      <c r="A291" s="8" t="s">
        <v>42</v>
      </c>
      <c r="B291" s="8" t="s">
        <v>26</v>
      </c>
      <c r="C291" s="8" t="s">
        <v>77</v>
      </c>
      <c r="D291" s="8" t="s">
        <v>127</v>
      </c>
      <c r="E291" s="8" t="s">
        <v>67</v>
      </c>
      <c r="F291" s="8" t="s">
        <v>6</v>
      </c>
      <c r="G291" s="9">
        <v>0</v>
      </c>
      <c r="H291" s="9">
        <v>-5.7212803333333333E-2</v>
      </c>
      <c r="I291" s="9">
        <f t="shared" si="17"/>
        <v>-5.7212803333333333E-2</v>
      </c>
      <c r="J291" s="9">
        <v>0</v>
      </c>
      <c r="K291" s="9">
        <f t="shared" si="15"/>
        <v>-5.7212803333333333E-2</v>
      </c>
      <c r="L291" s="9">
        <v>0</v>
      </c>
      <c r="M291" s="9">
        <v>0</v>
      </c>
      <c r="N291" s="9">
        <v>0</v>
      </c>
      <c r="O291" s="4"/>
      <c r="P291" s="9">
        <v>-5.7212803333333333E-2</v>
      </c>
    </row>
    <row r="292" spans="1:16" x14ac:dyDescent="0.2">
      <c r="A292" s="8" t="s">
        <v>42</v>
      </c>
      <c r="B292" s="8" t="s">
        <v>26</v>
      </c>
      <c r="C292" s="8" t="s">
        <v>77</v>
      </c>
      <c r="D292" s="8" t="s">
        <v>127</v>
      </c>
      <c r="E292" s="8" t="s">
        <v>68</v>
      </c>
      <c r="F292" s="8" t="s">
        <v>6</v>
      </c>
      <c r="G292" s="9">
        <v>0</v>
      </c>
      <c r="H292" s="9">
        <v>0</v>
      </c>
      <c r="I292" s="9">
        <f t="shared" si="17"/>
        <v>0</v>
      </c>
      <c r="J292" s="9">
        <v>1.9638697333576896</v>
      </c>
      <c r="K292" s="9">
        <f t="shared" si="15"/>
        <v>-1.9638697333576896</v>
      </c>
      <c r="L292" s="9">
        <f t="shared" si="16"/>
        <v>-1.9638697333576896</v>
      </c>
      <c r="M292" s="9">
        <v>0</v>
      </c>
      <c r="N292" s="9">
        <v>0</v>
      </c>
      <c r="O292" s="4"/>
      <c r="P292" s="9">
        <v>0</v>
      </c>
    </row>
    <row r="293" spans="1:16" x14ac:dyDescent="0.2">
      <c r="A293" s="8" t="s">
        <v>42</v>
      </c>
      <c r="B293" s="8" t="s">
        <v>26</v>
      </c>
      <c r="C293" s="8" t="s">
        <v>77</v>
      </c>
      <c r="D293" s="8" t="s">
        <v>127</v>
      </c>
      <c r="E293" s="8" t="s">
        <v>129</v>
      </c>
      <c r="F293" s="8" t="s">
        <v>13</v>
      </c>
      <c r="G293" s="9">
        <v>4391531</v>
      </c>
      <c r="H293" s="9">
        <v>0</v>
      </c>
      <c r="I293" s="9">
        <f t="shared" si="17"/>
        <v>4391531</v>
      </c>
      <c r="J293" s="9">
        <v>4391531</v>
      </c>
      <c r="K293" s="9">
        <f t="shared" si="15"/>
        <v>0</v>
      </c>
      <c r="L293" s="9">
        <f t="shared" si="16"/>
        <v>0</v>
      </c>
      <c r="M293" s="9">
        <v>0</v>
      </c>
      <c r="N293" s="9">
        <v>0</v>
      </c>
      <c r="O293" s="4"/>
      <c r="P293" s="9">
        <v>0</v>
      </c>
    </row>
    <row r="294" spans="1:16" x14ac:dyDescent="0.2">
      <c r="A294" s="8" t="s">
        <v>42</v>
      </c>
      <c r="B294" s="8" t="s">
        <v>26</v>
      </c>
      <c r="C294" s="8" t="s">
        <v>77</v>
      </c>
      <c r="D294" s="8" t="s">
        <v>127</v>
      </c>
      <c r="E294" s="8" t="s">
        <v>129</v>
      </c>
      <c r="F294" s="8" t="s">
        <v>8</v>
      </c>
      <c r="G294" s="9">
        <v>12733.732874364019</v>
      </c>
      <c r="H294" s="9">
        <v>0</v>
      </c>
      <c r="I294" s="9">
        <f t="shared" si="17"/>
        <v>12733.732874364019</v>
      </c>
      <c r="J294" s="9">
        <v>1137.5923479516821</v>
      </c>
      <c r="K294" s="9">
        <f t="shared" si="15"/>
        <v>11596.140526412337</v>
      </c>
      <c r="L294" s="9">
        <f t="shared" si="16"/>
        <v>11596.140526412337</v>
      </c>
      <c r="M294" s="9">
        <v>0</v>
      </c>
      <c r="N294" s="9">
        <v>0</v>
      </c>
      <c r="O294" s="4"/>
      <c r="P294" s="9">
        <v>0</v>
      </c>
    </row>
    <row r="295" spans="1:16" x14ac:dyDescent="0.2">
      <c r="A295" s="8" t="s">
        <v>42</v>
      </c>
      <c r="B295" s="8" t="s">
        <v>26</v>
      </c>
      <c r="C295" s="8" t="s">
        <v>77</v>
      </c>
      <c r="D295" s="8" t="s">
        <v>127</v>
      </c>
      <c r="E295" s="8" t="s">
        <v>129</v>
      </c>
      <c r="F295" s="8" t="s">
        <v>6</v>
      </c>
      <c r="G295" s="9">
        <v>0</v>
      </c>
      <c r="H295" s="9">
        <v>0</v>
      </c>
      <c r="I295" s="9">
        <f t="shared" si="17"/>
        <v>0</v>
      </c>
      <c r="J295" s="9">
        <v>748.32514394525163</v>
      </c>
      <c r="K295" s="9">
        <f t="shared" si="15"/>
        <v>-748.32514394525163</v>
      </c>
      <c r="L295" s="9">
        <f t="shared" si="16"/>
        <v>-748.32514394525163</v>
      </c>
      <c r="M295" s="9">
        <v>0</v>
      </c>
      <c r="N295" s="9">
        <v>0</v>
      </c>
      <c r="O295" s="4"/>
      <c r="P295" s="9">
        <v>0</v>
      </c>
    </row>
    <row r="296" spans="1:16" x14ac:dyDescent="0.2">
      <c r="A296" s="8" t="s">
        <v>42</v>
      </c>
      <c r="B296" s="8" t="s">
        <v>26</v>
      </c>
      <c r="C296" s="8" t="s">
        <v>77</v>
      </c>
      <c r="D296" s="8" t="s">
        <v>127</v>
      </c>
      <c r="E296" s="8" t="s">
        <v>130</v>
      </c>
      <c r="F296" s="8" t="s">
        <v>3</v>
      </c>
      <c r="G296" s="9">
        <v>645.84636483721908</v>
      </c>
      <c r="H296" s="9">
        <v>0</v>
      </c>
      <c r="I296" s="9">
        <f t="shared" si="17"/>
        <v>645.84636483721908</v>
      </c>
      <c r="J296" s="9">
        <v>0</v>
      </c>
      <c r="K296" s="9">
        <f t="shared" si="15"/>
        <v>645.84636483721908</v>
      </c>
      <c r="L296" s="9">
        <f t="shared" si="16"/>
        <v>645.84636483721908</v>
      </c>
      <c r="M296" s="9">
        <v>0</v>
      </c>
      <c r="N296" s="9">
        <v>0</v>
      </c>
      <c r="O296" s="4"/>
      <c r="P296" s="9">
        <v>0</v>
      </c>
    </row>
    <row r="297" spans="1:16" x14ac:dyDescent="0.2">
      <c r="A297" s="8" t="s">
        <v>42</v>
      </c>
      <c r="B297" s="8" t="s">
        <v>26</v>
      </c>
      <c r="C297" s="8" t="s">
        <v>77</v>
      </c>
      <c r="D297" s="8" t="s">
        <v>127</v>
      </c>
      <c r="E297" s="8" t="s">
        <v>134</v>
      </c>
      <c r="F297" s="8" t="s">
        <v>13</v>
      </c>
      <c r="G297" s="9">
        <v>625000</v>
      </c>
      <c r="H297" s="9">
        <v>0</v>
      </c>
      <c r="I297" s="9">
        <f t="shared" si="17"/>
        <v>625000</v>
      </c>
      <c r="J297" s="9">
        <v>625000</v>
      </c>
      <c r="K297" s="9">
        <f t="shared" si="15"/>
        <v>0</v>
      </c>
      <c r="L297" s="9">
        <f t="shared" si="16"/>
        <v>0</v>
      </c>
      <c r="M297" s="9">
        <v>0</v>
      </c>
      <c r="N297" s="9">
        <v>0</v>
      </c>
      <c r="O297" s="4"/>
      <c r="P297" s="9">
        <v>0</v>
      </c>
    </row>
    <row r="298" spans="1:16" x14ac:dyDescent="0.2">
      <c r="A298" s="8" t="s">
        <v>42</v>
      </c>
      <c r="B298" s="8" t="s">
        <v>26</v>
      </c>
      <c r="C298" s="8" t="s">
        <v>77</v>
      </c>
      <c r="D298" s="8" t="s">
        <v>127</v>
      </c>
      <c r="E298" s="8" t="s">
        <v>135</v>
      </c>
      <c r="F298" s="8" t="s">
        <v>13</v>
      </c>
      <c r="G298" s="9">
        <v>72765</v>
      </c>
      <c r="H298" s="9">
        <v>0</v>
      </c>
      <c r="I298" s="9">
        <f t="shared" si="17"/>
        <v>72765</v>
      </c>
      <c r="J298" s="9">
        <v>72765</v>
      </c>
      <c r="K298" s="9">
        <f t="shared" ref="K298:K356" si="18">I298-J298</f>
        <v>0</v>
      </c>
      <c r="L298" s="9">
        <f t="shared" si="16"/>
        <v>0</v>
      </c>
      <c r="M298" s="9">
        <v>0</v>
      </c>
      <c r="N298" s="9">
        <v>0</v>
      </c>
      <c r="O298" s="4"/>
      <c r="P298" s="9">
        <v>0</v>
      </c>
    </row>
    <row r="299" spans="1:16" x14ac:dyDescent="0.2">
      <c r="A299" s="8" t="s">
        <v>42</v>
      </c>
      <c r="B299" s="8" t="s">
        <v>26</v>
      </c>
      <c r="C299" s="8" t="s">
        <v>77</v>
      </c>
      <c r="D299" s="8" t="s">
        <v>127</v>
      </c>
      <c r="E299" s="8" t="s">
        <v>135</v>
      </c>
      <c r="F299" s="8" t="s">
        <v>8</v>
      </c>
      <c r="G299" s="9">
        <v>291.0563296785715</v>
      </c>
      <c r="H299" s="9">
        <v>0</v>
      </c>
      <c r="I299" s="9">
        <f t="shared" si="17"/>
        <v>291.0563296785715</v>
      </c>
      <c r="J299" s="9">
        <v>862.10899999999992</v>
      </c>
      <c r="K299" s="9">
        <f t="shared" si="18"/>
        <v>-571.05267032142842</v>
      </c>
      <c r="L299" s="9">
        <f t="shared" si="16"/>
        <v>-571.05267032142842</v>
      </c>
      <c r="M299" s="9">
        <v>0</v>
      </c>
      <c r="N299" s="9">
        <v>0</v>
      </c>
      <c r="O299" s="4"/>
      <c r="P299" s="9">
        <v>0</v>
      </c>
    </row>
    <row r="300" spans="1:16" x14ac:dyDescent="0.2">
      <c r="A300" s="8" t="s">
        <v>42</v>
      </c>
      <c r="B300" s="8" t="s">
        <v>26</v>
      </c>
      <c r="C300" s="8" t="s">
        <v>77</v>
      </c>
      <c r="D300" s="8" t="s">
        <v>127</v>
      </c>
      <c r="E300" s="8" t="s">
        <v>136</v>
      </c>
      <c r="F300" s="8" t="s">
        <v>13</v>
      </c>
      <c r="G300" s="9">
        <v>20000</v>
      </c>
      <c r="H300" s="9">
        <v>0</v>
      </c>
      <c r="I300" s="9">
        <f t="shared" si="17"/>
        <v>20000</v>
      </c>
      <c r="J300" s="9">
        <v>20000</v>
      </c>
      <c r="K300" s="9">
        <f t="shared" si="18"/>
        <v>0</v>
      </c>
      <c r="L300" s="9">
        <v>0</v>
      </c>
      <c r="M300" s="9">
        <v>0</v>
      </c>
      <c r="N300" s="9">
        <v>0</v>
      </c>
      <c r="O300" s="4"/>
      <c r="P300" s="9">
        <v>0</v>
      </c>
    </row>
    <row r="301" spans="1:16" x14ac:dyDescent="0.2">
      <c r="A301" s="8" t="s">
        <v>42</v>
      </c>
      <c r="B301" s="8" t="s">
        <v>26</v>
      </c>
      <c r="C301" s="8" t="s">
        <v>77</v>
      </c>
      <c r="D301" s="8" t="s">
        <v>127</v>
      </c>
      <c r="E301" s="8" t="s">
        <v>136</v>
      </c>
      <c r="F301" s="8" t="s">
        <v>8</v>
      </c>
      <c r="G301" s="9">
        <v>118.48030720571099</v>
      </c>
      <c r="H301" s="9">
        <v>0</v>
      </c>
      <c r="I301" s="9">
        <f t="shared" si="17"/>
        <v>118.48030720571099</v>
      </c>
      <c r="J301" s="9">
        <v>1237.681</v>
      </c>
      <c r="K301" s="9">
        <f t="shared" si="18"/>
        <v>-1119.2006927942891</v>
      </c>
      <c r="L301" s="9">
        <v>0</v>
      </c>
      <c r="M301" s="9">
        <v>0</v>
      </c>
      <c r="N301" s="9">
        <v>0</v>
      </c>
      <c r="O301" s="4"/>
      <c r="P301" s="9">
        <v>-1119.2006927942891</v>
      </c>
    </row>
    <row r="302" spans="1:16" x14ac:dyDescent="0.2">
      <c r="A302" s="8" t="s">
        <v>42</v>
      </c>
      <c r="B302" s="8" t="s">
        <v>26</v>
      </c>
      <c r="C302" s="8" t="s">
        <v>77</v>
      </c>
      <c r="D302" s="8" t="s">
        <v>127</v>
      </c>
      <c r="E302" s="8"/>
      <c r="F302" s="8" t="s">
        <v>3</v>
      </c>
      <c r="G302" s="9">
        <v>467833.80927809246</v>
      </c>
      <c r="H302" s="9">
        <v>28634.972880648107</v>
      </c>
      <c r="I302" s="9">
        <f t="shared" si="17"/>
        <v>496468.78215874056</v>
      </c>
      <c r="J302" s="9">
        <v>480713.86268217867</v>
      </c>
      <c r="K302" s="9">
        <f t="shared" si="18"/>
        <v>15754.919476561889</v>
      </c>
      <c r="L302" s="9">
        <f t="shared" si="16"/>
        <v>15754.919476561889</v>
      </c>
      <c r="M302" s="9">
        <v>0</v>
      </c>
      <c r="N302" s="9">
        <v>0</v>
      </c>
      <c r="O302" s="4"/>
      <c r="P302" s="9">
        <v>0</v>
      </c>
    </row>
    <row r="303" spans="1:16" x14ac:dyDescent="0.2">
      <c r="A303" s="8" t="s">
        <v>42</v>
      </c>
      <c r="B303" s="8" t="s">
        <v>26</v>
      </c>
      <c r="C303" s="8" t="s">
        <v>77</v>
      </c>
      <c r="D303" s="8" t="s">
        <v>127</v>
      </c>
      <c r="E303" s="8"/>
      <c r="F303" s="8" t="s">
        <v>13</v>
      </c>
      <c r="G303" s="9">
        <v>43427894.999799997</v>
      </c>
      <c r="H303" s="9">
        <v>0</v>
      </c>
      <c r="I303" s="9">
        <f t="shared" si="17"/>
        <v>43427894.999799997</v>
      </c>
      <c r="J303" s="9">
        <v>43427755</v>
      </c>
      <c r="K303" s="9">
        <f t="shared" si="18"/>
        <v>139.99979999661446</v>
      </c>
      <c r="L303" s="9">
        <f t="shared" si="16"/>
        <v>139.99979999661446</v>
      </c>
      <c r="M303" s="9">
        <v>0</v>
      </c>
      <c r="N303" s="9">
        <v>0</v>
      </c>
      <c r="O303" s="4"/>
      <c r="P303" s="9">
        <v>0</v>
      </c>
    </row>
    <row r="304" spans="1:16" x14ac:dyDescent="0.2">
      <c r="A304" s="8" t="s">
        <v>42</v>
      </c>
      <c r="B304" s="8" t="s">
        <v>26</v>
      </c>
      <c r="C304" s="8" t="s">
        <v>77</v>
      </c>
      <c r="D304" s="8" t="s">
        <v>127</v>
      </c>
      <c r="E304" s="8"/>
      <c r="F304" s="8" t="s">
        <v>8</v>
      </c>
      <c r="G304" s="9">
        <v>705437.0710652225</v>
      </c>
      <c r="H304" s="9">
        <v>223368.46011202424</v>
      </c>
      <c r="I304" s="9">
        <f t="shared" si="17"/>
        <v>928805.53117724671</v>
      </c>
      <c r="J304" s="9">
        <v>928466.59655126731</v>
      </c>
      <c r="K304" s="9">
        <f t="shared" si="18"/>
        <v>338.93462597939651</v>
      </c>
      <c r="L304" s="9">
        <f t="shared" si="16"/>
        <v>338.93462597939651</v>
      </c>
      <c r="M304" s="9">
        <v>0</v>
      </c>
      <c r="N304" s="9">
        <v>0</v>
      </c>
      <c r="O304" s="4"/>
      <c r="P304" s="9">
        <v>0</v>
      </c>
    </row>
    <row r="305" spans="1:16" x14ac:dyDescent="0.2">
      <c r="A305" s="8" t="s">
        <v>42</v>
      </c>
      <c r="B305" s="8" t="s">
        <v>26</v>
      </c>
      <c r="C305" s="8" t="s">
        <v>77</v>
      </c>
      <c r="D305" s="8" t="s">
        <v>127</v>
      </c>
      <c r="E305" s="8"/>
      <c r="F305" s="8" t="s">
        <v>6</v>
      </c>
      <c r="G305" s="9">
        <v>227730.81714134381</v>
      </c>
      <c r="H305" s="9">
        <v>39054.348895420146</v>
      </c>
      <c r="I305" s="9">
        <f t="shared" si="17"/>
        <v>266785.16603676393</v>
      </c>
      <c r="J305" s="9">
        <v>187874.31341103738</v>
      </c>
      <c r="K305" s="9">
        <f t="shared" si="18"/>
        <v>78910.852625726548</v>
      </c>
      <c r="L305" s="9">
        <f t="shared" si="16"/>
        <v>78910.852625726548</v>
      </c>
      <c r="M305" s="9">
        <v>0</v>
      </c>
      <c r="N305" s="9">
        <v>0</v>
      </c>
      <c r="O305" s="4"/>
      <c r="P305" s="9">
        <v>0</v>
      </c>
    </row>
    <row r="306" spans="1:16" x14ac:dyDescent="0.2">
      <c r="A306" s="8" t="s">
        <v>42</v>
      </c>
      <c r="B306" s="8" t="s">
        <v>33</v>
      </c>
      <c r="C306" s="8" t="s">
        <v>78</v>
      </c>
      <c r="D306" s="8" t="s">
        <v>127</v>
      </c>
      <c r="E306" s="8" t="s">
        <v>9</v>
      </c>
      <c r="F306" s="8" t="s">
        <v>3</v>
      </c>
      <c r="G306" s="9">
        <v>931.1779885000002</v>
      </c>
      <c r="H306" s="9">
        <v>0.2065534</v>
      </c>
      <c r="I306" s="9">
        <f t="shared" si="17"/>
        <v>931.38454190000016</v>
      </c>
      <c r="J306" s="9">
        <v>931.80037999999979</v>
      </c>
      <c r="K306" s="9">
        <f t="shared" si="18"/>
        <v>-0.4158380999996325</v>
      </c>
      <c r="L306" s="9">
        <f t="shared" si="16"/>
        <v>-0.4158380999996325</v>
      </c>
      <c r="M306" s="9">
        <v>0</v>
      </c>
      <c r="N306" s="9">
        <v>0</v>
      </c>
      <c r="O306" s="4"/>
      <c r="P306" s="9">
        <v>0</v>
      </c>
    </row>
    <row r="307" spans="1:16" x14ac:dyDescent="0.2">
      <c r="A307" s="8" t="s">
        <v>42</v>
      </c>
      <c r="B307" s="8" t="s">
        <v>33</v>
      </c>
      <c r="C307" s="8" t="s">
        <v>78</v>
      </c>
      <c r="D307" s="8" t="s">
        <v>127</v>
      </c>
      <c r="E307" s="8" t="s">
        <v>9</v>
      </c>
      <c r="F307" s="8" t="s">
        <v>0</v>
      </c>
      <c r="G307" s="9">
        <v>13338.18</v>
      </c>
      <c r="H307" s="9">
        <v>54.259200000003062</v>
      </c>
      <c r="I307" s="9">
        <f t="shared" si="17"/>
        <v>13392.439200000003</v>
      </c>
      <c r="J307" s="9">
        <v>13392.513000000001</v>
      </c>
      <c r="K307" s="9">
        <f t="shared" si="18"/>
        <v>-7.3799999998300336E-2</v>
      </c>
      <c r="L307" s="9">
        <f t="shared" si="16"/>
        <v>-7.3799999998300336E-2</v>
      </c>
      <c r="M307" s="9">
        <v>0</v>
      </c>
      <c r="N307" s="9">
        <v>0</v>
      </c>
      <c r="O307" s="4"/>
      <c r="P307" s="9">
        <v>0</v>
      </c>
    </row>
    <row r="308" spans="1:16" x14ac:dyDescent="0.2">
      <c r="A308" s="8" t="s">
        <v>42</v>
      </c>
      <c r="B308" s="8" t="s">
        <v>33</v>
      </c>
      <c r="C308" s="8" t="s">
        <v>78</v>
      </c>
      <c r="D308" s="8" t="s">
        <v>127</v>
      </c>
      <c r="E308" s="8" t="s">
        <v>52</v>
      </c>
      <c r="F308" s="8" t="s">
        <v>3</v>
      </c>
      <c r="G308" s="9">
        <v>74480.533605688106</v>
      </c>
      <c r="H308" s="9">
        <v>0</v>
      </c>
      <c r="I308" s="9">
        <f t="shared" si="17"/>
        <v>74480.533605688106</v>
      </c>
      <c r="J308" s="9">
        <v>66580.048753514755</v>
      </c>
      <c r="K308" s="9">
        <f t="shared" si="18"/>
        <v>7900.4848521733511</v>
      </c>
      <c r="L308" s="9">
        <v>0</v>
      </c>
      <c r="M308" s="9">
        <v>0</v>
      </c>
      <c r="N308" s="9">
        <v>0</v>
      </c>
      <c r="O308" s="4"/>
      <c r="P308" s="9">
        <v>7900.4848521733511</v>
      </c>
    </row>
    <row r="309" spans="1:16" x14ac:dyDescent="0.2">
      <c r="A309" s="8" t="s">
        <v>42</v>
      </c>
      <c r="B309" s="8" t="s">
        <v>33</v>
      </c>
      <c r="C309" s="8" t="s">
        <v>78</v>
      </c>
      <c r="D309" s="8" t="s">
        <v>127</v>
      </c>
      <c r="E309" s="8" t="s">
        <v>52</v>
      </c>
      <c r="F309" s="8" t="s">
        <v>6</v>
      </c>
      <c r="G309" s="9">
        <v>41524.007391760941</v>
      </c>
      <c r="H309" s="9">
        <v>0</v>
      </c>
      <c r="I309" s="9">
        <f t="shared" si="17"/>
        <v>41524.007391760941</v>
      </c>
      <c r="J309" s="9">
        <v>34483.219360748924</v>
      </c>
      <c r="K309" s="9">
        <f t="shared" si="18"/>
        <v>7040.7880310120163</v>
      </c>
      <c r="L309" s="9">
        <v>0</v>
      </c>
      <c r="M309" s="9">
        <v>0</v>
      </c>
      <c r="N309" s="9">
        <v>0</v>
      </c>
      <c r="O309" s="4"/>
      <c r="P309" s="9">
        <v>7040.7880310120163</v>
      </c>
    </row>
    <row r="310" spans="1:16" x14ac:dyDescent="0.2">
      <c r="A310" s="8" t="s">
        <v>42</v>
      </c>
      <c r="B310" s="8" t="s">
        <v>33</v>
      </c>
      <c r="C310" s="8" t="s">
        <v>78</v>
      </c>
      <c r="D310" s="8" t="s">
        <v>127</v>
      </c>
      <c r="E310" s="8" t="s">
        <v>52</v>
      </c>
      <c r="F310" s="8" t="s">
        <v>0</v>
      </c>
      <c r="G310" s="9">
        <v>1940286.6102152537</v>
      </c>
      <c r="H310" s="9">
        <v>0</v>
      </c>
      <c r="I310" s="9">
        <f t="shared" si="17"/>
        <v>1940286.6102152537</v>
      </c>
      <c r="J310" s="9">
        <v>1691507.8264538371</v>
      </c>
      <c r="K310" s="9">
        <f t="shared" si="18"/>
        <v>248778.78376141656</v>
      </c>
      <c r="L310" s="9">
        <v>0</v>
      </c>
      <c r="M310" s="9">
        <v>0</v>
      </c>
      <c r="N310" s="9">
        <v>0</v>
      </c>
      <c r="O310" s="4"/>
      <c r="P310" s="9">
        <v>248778.78376141656</v>
      </c>
    </row>
    <row r="311" spans="1:16" x14ac:dyDescent="0.2">
      <c r="A311" s="8" t="s">
        <v>42</v>
      </c>
      <c r="B311" s="8" t="s">
        <v>33</v>
      </c>
      <c r="C311" s="8" t="s">
        <v>78</v>
      </c>
      <c r="D311" s="8" t="s">
        <v>127</v>
      </c>
      <c r="E311" s="8" t="s">
        <v>14</v>
      </c>
      <c r="F311" s="8" t="s">
        <v>0</v>
      </c>
      <c r="G311" s="9">
        <v>0</v>
      </c>
      <c r="H311" s="9">
        <v>0</v>
      </c>
      <c r="I311" s="9">
        <f t="shared" si="17"/>
        <v>0</v>
      </c>
      <c r="J311" s="9">
        <v>66.397186568522869</v>
      </c>
      <c r="K311" s="9">
        <f t="shared" si="18"/>
        <v>-66.397186568522869</v>
      </c>
      <c r="L311" s="9">
        <f t="shared" si="16"/>
        <v>-66.397186568522869</v>
      </c>
      <c r="M311" s="9">
        <v>0</v>
      </c>
      <c r="N311" s="9">
        <v>0</v>
      </c>
      <c r="O311" s="4"/>
      <c r="P311" s="9">
        <v>0</v>
      </c>
    </row>
    <row r="312" spans="1:16" x14ac:dyDescent="0.2">
      <c r="A312" s="8" t="s">
        <v>42</v>
      </c>
      <c r="B312" s="8" t="s">
        <v>33</v>
      </c>
      <c r="C312" s="8" t="s">
        <v>78</v>
      </c>
      <c r="D312" s="8" t="s">
        <v>127</v>
      </c>
      <c r="E312" s="8" t="s">
        <v>131</v>
      </c>
      <c r="F312" s="8" t="s">
        <v>0</v>
      </c>
      <c r="G312" s="9">
        <v>3140.7272145920151</v>
      </c>
      <c r="H312" s="9">
        <v>0</v>
      </c>
      <c r="I312" s="9">
        <f t="shared" si="17"/>
        <v>3140.7272145920151</v>
      </c>
      <c r="J312" s="9">
        <v>515.77928697599998</v>
      </c>
      <c r="K312" s="9">
        <f t="shared" si="18"/>
        <v>2624.947927616015</v>
      </c>
      <c r="L312" s="9">
        <f t="shared" si="16"/>
        <v>2624.947927616015</v>
      </c>
      <c r="M312" s="9">
        <v>0</v>
      </c>
      <c r="N312" s="9">
        <v>0</v>
      </c>
      <c r="O312" s="4"/>
      <c r="P312" s="9">
        <v>0</v>
      </c>
    </row>
    <row r="313" spans="1:16" x14ac:dyDescent="0.2">
      <c r="A313" s="8" t="s">
        <v>42</v>
      </c>
      <c r="B313" s="8" t="s">
        <v>33</v>
      </c>
      <c r="C313" s="8" t="s">
        <v>78</v>
      </c>
      <c r="D313" s="8" t="s">
        <v>127</v>
      </c>
      <c r="E313" s="8" t="s">
        <v>66</v>
      </c>
      <c r="F313" s="8" t="s">
        <v>3</v>
      </c>
      <c r="G313" s="9">
        <v>0</v>
      </c>
      <c r="H313" s="9">
        <v>3570.5746551411717</v>
      </c>
      <c r="I313" s="9">
        <f t="shared" si="17"/>
        <v>3570.5746551411717</v>
      </c>
      <c r="J313" s="9">
        <v>3544.8198230479979</v>
      </c>
      <c r="K313" s="9">
        <f t="shared" si="18"/>
        <v>25.754832093173718</v>
      </c>
      <c r="L313" s="9">
        <v>0</v>
      </c>
      <c r="M313" s="9">
        <v>0</v>
      </c>
      <c r="N313" s="9">
        <v>0</v>
      </c>
      <c r="O313" s="4"/>
      <c r="P313" s="9">
        <v>25.754832093173718</v>
      </c>
    </row>
    <row r="314" spans="1:16" x14ac:dyDescent="0.2">
      <c r="A314" s="8" t="s">
        <v>42</v>
      </c>
      <c r="B314" s="8" t="s">
        <v>33</v>
      </c>
      <c r="C314" s="8" t="s">
        <v>78</v>
      </c>
      <c r="D314" s="8" t="s">
        <v>127</v>
      </c>
      <c r="E314" s="8" t="s">
        <v>66</v>
      </c>
      <c r="F314" s="8" t="s">
        <v>6</v>
      </c>
      <c r="G314" s="9">
        <v>0</v>
      </c>
      <c r="H314" s="9">
        <v>2894.3218591446994</v>
      </c>
      <c r="I314" s="9">
        <f t="shared" si="17"/>
        <v>2894.3218591446994</v>
      </c>
      <c r="J314" s="9">
        <v>2902.2089017168864</v>
      </c>
      <c r="K314" s="9">
        <f t="shared" si="18"/>
        <v>-7.8870425721870561</v>
      </c>
      <c r="L314" s="9">
        <v>0</v>
      </c>
      <c r="M314" s="9">
        <v>0</v>
      </c>
      <c r="N314" s="9">
        <v>0</v>
      </c>
      <c r="O314" s="4"/>
      <c r="P314" s="9">
        <v>-7.8870425721870561</v>
      </c>
    </row>
    <row r="315" spans="1:16" x14ac:dyDescent="0.2">
      <c r="A315" s="8" t="s">
        <v>42</v>
      </c>
      <c r="B315" s="8" t="s">
        <v>33</v>
      </c>
      <c r="C315" s="8" t="s">
        <v>78</v>
      </c>
      <c r="D315" s="8" t="s">
        <v>127</v>
      </c>
      <c r="E315" s="8" t="s">
        <v>66</v>
      </c>
      <c r="F315" s="8" t="s">
        <v>0</v>
      </c>
      <c r="G315" s="9">
        <v>0</v>
      </c>
      <c r="H315" s="9">
        <v>1629.9617324082994</v>
      </c>
      <c r="I315" s="9">
        <f t="shared" si="17"/>
        <v>1629.9617324082994</v>
      </c>
      <c r="J315" s="9">
        <v>1629.8988000000002</v>
      </c>
      <c r="K315" s="9">
        <f t="shared" si="18"/>
        <v>6.2932408299275266E-2</v>
      </c>
      <c r="L315" s="9">
        <v>0</v>
      </c>
      <c r="M315" s="9">
        <v>0</v>
      </c>
      <c r="N315" s="9">
        <v>0</v>
      </c>
      <c r="O315" s="4"/>
      <c r="P315" s="9">
        <v>6.2932408299275266E-2</v>
      </c>
    </row>
    <row r="316" spans="1:16" x14ac:dyDescent="0.2">
      <c r="A316" s="8" t="s">
        <v>42</v>
      </c>
      <c r="B316" s="8" t="s">
        <v>33</v>
      </c>
      <c r="C316" s="8" t="s">
        <v>78</v>
      </c>
      <c r="D316" s="8" t="s">
        <v>127</v>
      </c>
      <c r="E316" s="8" t="s">
        <v>67</v>
      </c>
      <c r="F316" s="8" t="s">
        <v>6</v>
      </c>
      <c r="G316" s="9">
        <v>0</v>
      </c>
      <c r="H316" s="9">
        <v>-2.0069280000000002E-2</v>
      </c>
      <c r="I316" s="9">
        <f t="shared" si="17"/>
        <v>-2.0069280000000002E-2</v>
      </c>
      <c r="J316" s="9">
        <v>0</v>
      </c>
      <c r="K316" s="9">
        <f t="shared" si="18"/>
        <v>-2.0069280000000002E-2</v>
      </c>
      <c r="L316" s="9">
        <v>0</v>
      </c>
      <c r="M316" s="9">
        <v>0</v>
      </c>
      <c r="N316" s="9">
        <v>0</v>
      </c>
      <c r="O316" s="4"/>
      <c r="P316" s="9">
        <v>-2.0069280000000002E-2</v>
      </c>
    </row>
    <row r="317" spans="1:16" x14ac:dyDescent="0.2">
      <c r="A317" s="8" t="s">
        <v>42</v>
      </c>
      <c r="B317" s="8" t="s">
        <v>33</v>
      </c>
      <c r="C317" s="8" t="s">
        <v>78</v>
      </c>
      <c r="D317" s="8" t="s">
        <v>127</v>
      </c>
      <c r="E317" s="8" t="s">
        <v>68</v>
      </c>
      <c r="F317" s="8" t="s">
        <v>6</v>
      </c>
      <c r="G317" s="9">
        <v>0</v>
      </c>
      <c r="H317" s="9">
        <v>0</v>
      </c>
      <c r="I317" s="9">
        <f t="shared" si="17"/>
        <v>0</v>
      </c>
      <c r="J317" s="9">
        <v>26.076894449628888</v>
      </c>
      <c r="K317" s="9">
        <f t="shared" si="18"/>
        <v>-26.076894449628888</v>
      </c>
      <c r="L317" s="9">
        <f t="shared" si="16"/>
        <v>-26.076894449628888</v>
      </c>
      <c r="M317" s="9">
        <v>0</v>
      </c>
      <c r="N317" s="9">
        <v>0</v>
      </c>
      <c r="O317" s="4"/>
      <c r="P317" s="9">
        <v>0</v>
      </c>
    </row>
    <row r="318" spans="1:16" x14ac:dyDescent="0.2">
      <c r="A318" s="8" t="s">
        <v>42</v>
      </c>
      <c r="B318" s="8" t="s">
        <v>33</v>
      </c>
      <c r="C318" s="8" t="s">
        <v>78</v>
      </c>
      <c r="D318" s="8" t="s">
        <v>127</v>
      </c>
      <c r="E318" s="8" t="s">
        <v>129</v>
      </c>
      <c r="F318" s="8" t="s">
        <v>6</v>
      </c>
      <c r="G318" s="9">
        <v>0</v>
      </c>
      <c r="H318" s="9">
        <v>0</v>
      </c>
      <c r="I318" s="9">
        <f t="shared" si="17"/>
        <v>0</v>
      </c>
      <c r="J318" s="9">
        <v>11168.682393146089</v>
      </c>
      <c r="K318" s="9">
        <f t="shared" si="18"/>
        <v>-11168.682393146089</v>
      </c>
      <c r="L318" s="9">
        <f t="shared" si="16"/>
        <v>-11168.682393146089</v>
      </c>
      <c r="M318" s="9">
        <v>0</v>
      </c>
      <c r="N318" s="9">
        <v>0</v>
      </c>
      <c r="O318" s="4"/>
      <c r="P318" s="9">
        <v>0</v>
      </c>
    </row>
    <row r="319" spans="1:16" x14ac:dyDescent="0.2">
      <c r="A319" s="8" t="s">
        <v>42</v>
      </c>
      <c r="B319" s="8" t="s">
        <v>33</v>
      </c>
      <c r="C319" s="8" t="s">
        <v>78</v>
      </c>
      <c r="D319" s="8" t="s">
        <v>127</v>
      </c>
      <c r="E319" s="8" t="s">
        <v>130</v>
      </c>
      <c r="F319" s="8" t="s">
        <v>3</v>
      </c>
      <c r="G319" s="9">
        <v>1169.0792737756742</v>
      </c>
      <c r="H319" s="9">
        <v>0</v>
      </c>
      <c r="I319" s="9">
        <f t="shared" si="17"/>
        <v>1169.0792737756742</v>
      </c>
      <c r="J319" s="9">
        <v>0</v>
      </c>
      <c r="K319" s="9">
        <f t="shared" si="18"/>
        <v>1169.0792737756742</v>
      </c>
      <c r="L319" s="9">
        <f t="shared" si="16"/>
        <v>1169.0792737756742</v>
      </c>
      <c r="M319" s="9">
        <v>0</v>
      </c>
      <c r="N319" s="9">
        <v>0</v>
      </c>
      <c r="O319" s="4"/>
      <c r="P319" s="9">
        <v>0</v>
      </c>
    </row>
    <row r="320" spans="1:16" x14ac:dyDescent="0.2">
      <c r="A320" s="8" t="s">
        <v>42</v>
      </c>
      <c r="B320" s="8" t="s">
        <v>33</v>
      </c>
      <c r="C320" s="8" t="s">
        <v>78</v>
      </c>
      <c r="D320" s="8" t="s">
        <v>127</v>
      </c>
      <c r="E320" s="8" t="s">
        <v>130</v>
      </c>
      <c r="F320" s="8" t="s">
        <v>0</v>
      </c>
      <c r="G320" s="9">
        <v>7923.4703339999996</v>
      </c>
      <c r="H320" s="9">
        <v>0</v>
      </c>
      <c r="I320" s="9">
        <f t="shared" si="17"/>
        <v>7923.4703339999996</v>
      </c>
      <c r="J320" s="9">
        <v>3497.3835604149003</v>
      </c>
      <c r="K320" s="9">
        <f t="shared" si="18"/>
        <v>4426.0867735850989</v>
      </c>
      <c r="L320" s="9">
        <f t="shared" si="16"/>
        <v>4426.0867735850989</v>
      </c>
      <c r="M320" s="9">
        <v>0</v>
      </c>
      <c r="N320" s="9">
        <v>0</v>
      </c>
      <c r="O320" s="4"/>
      <c r="P320" s="9">
        <v>0</v>
      </c>
    </row>
    <row r="321" spans="1:16" x14ac:dyDescent="0.2">
      <c r="A321" s="8" t="s">
        <v>42</v>
      </c>
      <c r="B321" s="8" t="s">
        <v>33</v>
      </c>
      <c r="C321" s="8" t="s">
        <v>78</v>
      </c>
      <c r="D321" s="8" t="s">
        <v>127</v>
      </c>
      <c r="E321" s="8" t="s">
        <v>134</v>
      </c>
      <c r="F321" s="8" t="s">
        <v>0</v>
      </c>
      <c r="G321" s="9">
        <v>0</v>
      </c>
      <c r="H321" s="9">
        <v>0</v>
      </c>
      <c r="I321" s="9">
        <f t="shared" si="17"/>
        <v>0</v>
      </c>
      <c r="J321" s="9">
        <v>6096.1869646634386</v>
      </c>
      <c r="K321" s="9">
        <f t="shared" si="18"/>
        <v>-6096.1869646634386</v>
      </c>
      <c r="L321" s="9">
        <f t="shared" si="16"/>
        <v>-6096.1869646634386</v>
      </c>
      <c r="M321" s="9">
        <v>0</v>
      </c>
      <c r="N321" s="9">
        <v>0</v>
      </c>
      <c r="O321" s="4"/>
      <c r="P321" s="9">
        <v>0</v>
      </c>
    </row>
    <row r="322" spans="1:16" x14ac:dyDescent="0.2">
      <c r="A322" s="8" t="s">
        <v>42</v>
      </c>
      <c r="B322" s="8" t="s">
        <v>33</v>
      </c>
      <c r="C322" s="8" t="s">
        <v>78</v>
      </c>
      <c r="D322" s="8" t="s">
        <v>127</v>
      </c>
      <c r="E322" s="8" t="s">
        <v>135</v>
      </c>
      <c r="F322" s="8" t="s">
        <v>0</v>
      </c>
      <c r="G322" s="9">
        <v>0</v>
      </c>
      <c r="H322" s="9">
        <v>0</v>
      </c>
      <c r="I322" s="9">
        <f t="shared" si="17"/>
        <v>0</v>
      </c>
      <c r="J322" s="9">
        <v>-7.5663889219867997E-5</v>
      </c>
      <c r="K322" s="9">
        <f t="shared" si="18"/>
        <v>7.5663889219867997E-5</v>
      </c>
      <c r="L322" s="9">
        <f t="shared" si="16"/>
        <v>7.5663889219867997E-5</v>
      </c>
      <c r="M322" s="9">
        <v>0</v>
      </c>
      <c r="N322" s="9">
        <v>0</v>
      </c>
      <c r="O322" s="4"/>
      <c r="P322" s="9">
        <v>0</v>
      </c>
    </row>
    <row r="323" spans="1:16" x14ac:dyDescent="0.2">
      <c r="A323" s="8" t="s">
        <v>42</v>
      </c>
      <c r="B323" s="8" t="s">
        <v>33</v>
      </c>
      <c r="C323" s="8" t="s">
        <v>78</v>
      </c>
      <c r="D323" s="8" t="s">
        <v>127</v>
      </c>
      <c r="E323" s="8" t="s">
        <v>136</v>
      </c>
      <c r="F323" s="8" t="s">
        <v>0</v>
      </c>
      <c r="G323" s="9">
        <v>0</v>
      </c>
      <c r="H323" s="9">
        <v>0</v>
      </c>
      <c r="I323" s="9">
        <f t="shared" si="17"/>
        <v>0</v>
      </c>
      <c r="J323" s="9">
        <v>52.332967439999997</v>
      </c>
      <c r="K323" s="9">
        <f t="shared" si="18"/>
        <v>-52.332967439999997</v>
      </c>
      <c r="L323" s="9">
        <v>0</v>
      </c>
      <c r="M323" s="9">
        <v>0</v>
      </c>
      <c r="N323" s="9">
        <v>0</v>
      </c>
      <c r="O323" s="4"/>
      <c r="P323" s="9">
        <v>-52.332967439999997</v>
      </c>
    </row>
    <row r="324" spans="1:16" x14ac:dyDescent="0.2">
      <c r="A324" s="8" t="s">
        <v>42</v>
      </c>
      <c r="B324" s="8" t="s">
        <v>33</v>
      </c>
      <c r="C324" s="8" t="s">
        <v>78</v>
      </c>
      <c r="D324" s="8" t="s">
        <v>127</v>
      </c>
      <c r="E324" s="8"/>
      <c r="F324" s="8" t="s">
        <v>3</v>
      </c>
      <c r="G324" s="9">
        <v>769375.39979633072</v>
      </c>
      <c r="H324" s="9">
        <v>39274.292665023917</v>
      </c>
      <c r="I324" s="9">
        <f t="shared" si="17"/>
        <v>808649.69246135466</v>
      </c>
      <c r="J324" s="9">
        <v>699365.72730122937</v>
      </c>
      <c r="K324" s="9">
        <f t="shared" si="18"/>
        <v>109283.96516012528</v>
      </c>
      <c r="L324" s="9">
        <f t="shared" si="16"/>
        <v>109283.96516012528</v>
      </c>
      <c r="M324" s="9">
        <v>0</v>
      </c>
      <c r="N324" s="9">
        <v>0</v>
      </c>
      <c r="O324" s="4"/>
      <c r="P324" s="9">
        <v>0</v>
      </c>
    </row>
    <row r="325" spans="1:16" x14ac:dyDescent="0.2">
      <c r="A325" s="8" t="s">
        <v>42</v>
      </c>
      <c r="B325" s="8" t="s">
        <v>33</v>
      </c>
      <c r="C325" s="8" t="s">
        <v>78</v>
      </c>
      <c r="D325" s="8" t="s">
        <v>127</v>
      </c>
      <c r="E325" s="8"/>
      <c r="F325" s="8" t="s">
        <v>6</v>
      </c>
      <c r="G325" s="9">
        <v>2100555.140246076</v>
      </c>
      <c r="H325" s="9">
        <v>424502.58268638368</v>
      </c>
      <c r="I325" s="9">
        <f t="shared" si="17"/>
        <v>2525057.7229324598</v>
      </c>
      <c r="J325" s="9">
        <v>2306730.5641700812</v>
      </c>
      <c r="K325" s="9">
        <f t="shared" si="18"/>
        <v>218327.15876237862</v>
      </c>
      <c r="L325" s="9">
        <f t="shared" si="16"/>
        <v>218327.15876237862</v>
      </c>
      <c r="M325" s="9">
        <v>0</v>
      </c>
      <c r="N325" s="9">
        <v>0</v>
      </c>
      <c r="O325" s="4"/>
      <c r="P325" s="9">
        <v>0</v>
      </c>
    </row>
    <row r="326" spans="1:16" x14ac:dyDescent="0.2">
      <c r="A326" s="8" t="s">
        <v>42</v>
      </c>
      <c r="B326" s="8" t="s">
        <v>33</v>
      </c>
      <c r="C326" s="8" t="s">
        <v>78</v>
      </c>
      <c r="D326" s="8" t="s">
        <v>127</v>
      </c>
      <c r="E326" s="8"/>
      <c r="F326" s="8" t="s">
        <v>0</v>
      </c>
      <c r="G326" s="9">
        <v>33013334.57704147</v>
      </c>
      <c r="H326" s="9">
        <v>1243022.3491721856</v>
      </c>
      <c r="I326" s="9">
        <f t="shared" si="17"/>
        <v>34256356.926213652</v>
      </c>
      <c r="J326" s="9">
        <v>33189507.385178901</v>
      </c>
      <c r="K326" s="9">
        <f t="shared" si="18"/>
        <v>1066849.5410347506</v>
      </c>
      <c r="L326" s="9">
        <f t="shared" ref="L326:L389" si="19">K326</f>
        <v>1066849.5410347506</v>
      </c>
      <c r="M326" s="9">
        <v>0</v>
      </c>
      <c r="N326" s="9">
        <v>0</v>
      </c>
      <c r="O326" s="4"/>
      <c r="P326" s="9">
        <v>0</v>
      </c>
    </row>
    <row r="327" spans="1:16" x14ac:dyDescent="0.2">
      <c r="A327" s="8" t="s">
        <v>42</v>
      </c>
      <c r="B327" s="8" t="s">
        <v>30</v>
      </c>
      <c r="C327" s="8" t="s">
        <v>79</v>
      </c>
      <c r="D327" s="8" t="s">
        <v>127</v>
      </c>
      <c r="E327" s="8" t="s">
        <v>9</v>
      </c>
      <c r="F327" s="8" t="s">
        <v>8</v>
      </c>
      <c r="G327" s="9">
        <v>56.455984369939465</v>
      </c>
      <c r="H327" s="9">
        <v>0</v>
      </c>
      <c r="I327" s="9">
        <f t="shared" si="17"/>
        <v>56.455984369939465</v>
      </c>
      <c r="J327" s="9">
        <v>310.34482758620697</v>
      </c>
      <c r="K327" s="9">
        <f t="shared" si="18"/>
        <v>-253.8888432162675</v>
      </c>
      <c r="L327" s="9">
        <f t="shared" si="19"/>
        <v>-253.8888432162675</v>
      </c>
      <c r="M327" s="9">
        <v>0</v>
      </c>
      <c r="N327" s="9">
        <v>0</v>
      </c>
      <c r="O327" s="4"/>
      <c r="P327" s="9">
        <v>0</v>
      </c>
    </row>
    <row r="328" spans="1:16" x14ac:dyDescent="0.2">
      <c r="A328" s="8" t="s">
        <v>42</v>
      </c>
      <c r="B328" s="8" t="s">
        <v>30</v>
      </c>
      <c r="C328" s="8" t="s">
        <v>79</v>
      </c>
      <c r="D328" s="8" t="s">
        <v>127</v>
      </c>
      <c r="E328" s="8" t="s">
        <v>9</v>
      </c>
      <c r="F328" s="8" t="s">
        <v>6</v>
      </c>
      <c r="G328" s="9">
        <v>3.3377565160882194E-2</v>
      </c>
      <c r="H328" s="9">
        <v>0</v>
      </c>
      <c r="I328" s="9">
        <f t="shared" si="17"/>
        <v>3.3377565160882194E-2</v>
      </c>
      <c r="J328" s="9">
        <v>1.5122474747633927</v>
      </c>
      <c r="K328" s="9">
        <f t="shared" si="18"/>
        <v>-1.4788699096025106</v>
      </c>
      <c r="L328" s="9">
        <f t="shared" si="19"/>
        <v>-1.4788699096025106</v>
      </c>
      <c r="M328" s="9">
        <v>0</v>
      </c>
      <c r="N328" s="9">
        <v>0</v>
      </c>
      <c r="O328" s="4"/>
      <c r="P328" s="9">
        <v>0</v>
      </c>
    </row>
    <row r="329" spans="1:16" x14ac:dyDescent="0.2">
      <c r="A329" s="8" t="s">
        <v>42</v>
      </c>
      <c r="B329" s="8" t="s">
        <v>30</v>
      </c>
      <c r="C329" s="8" t="s">
        <v>79</v>
      </c>
      <c r="D329" s="8" t="s">
        <v>127</v>
      </c>
      <c r="E329" s="8" t="s">
        <v>52</v>
      </c>
      <c r="F329" s="8" t="s">
        <v>3</v>
      </c>
      <c r="G329" s="9">
        <v>18825.07333302742</v>
      </c>
      <c r="H329" s="9">
        <v>0</v>
      </c>
      <c r="I329" s="9">
        <f t="shared" si="17"/>
        <v>18825.07333302742</v>
      </c>
      <c r="J329" s="9">
        <v>35112.271496849615</v>
      </c>
      <c r="K329" s="9">
        <f t="shared" si="18"/>
        <v>-16287.198163822195</v>
      </c>
      <c r="L329" s="9">
        <v>0</v>
      </c>
      <c r="M329" s="9">
        <v>0</v>
      </c>
      <c r="N329" s="9">
        <v>0</v>
      </c>
      <c r="O329" s="4"/>
      <c r="P329" s="9">
        <v>-16287.198163822195</v>
      </c>
    </row>
    <row r="330" spans="1:16" x14ac:dyDescent="0.2">
      <c r="A330" s="8" t="s">
        <v>42</v>
      </c>
      <c r="B330" s="8" t="s">
        <v>30</v>
      </c>
      <c r="C330" s="8" t="s">
        <v>79</v>
      </c>
      <c r="D330" s="8" t="s">
        <v>127</v>
      </c>
      <c r="E330" s="8" t="s">
        <v>52</v>
      </c>
      <c r="F330" s="8" t="s">
        <v>8</v>
      </c>
      <c r="G330" s="9">
        <v>496444.11833460507</v>
      </c>
      <c r="H330" s="9">
        <v>0</v>
      </c>
      <c r="I330" s="9">
        <f t="shared" si="17"/>
        <v>496444.11833460507</v>
      </c>
      <c r="J330" s="9">
        <v>586814.26798558212</v>
      </c>
      <c r="K330" s="9">
        <f t="shared" si="18"/>
        <v>-90370.149650977051</v>
      </c>
      <c r="L330" s="9">
        <v>0</v>
      </c>
      <c r="M330" s="9">
        <v>0</v>
      </c>
      <c r="N330" s="9">
        <v>0</v>
      </c>
      <c r="O330" s="4"/>
      <c r="P330" s="9">
        <v>-90370.149650977051</v>
      </c>
    </row>
    <row r="331" spans="1:16" x14ac:dyDescent="0.2">
      <c r="A331" s="8" t="s">
        <v>42</v>
      </c>
      <c r="B331" s="8" t="s">
        <v>30</v>
      </c>
      <c r="C331" s="8" t="s">
        <v>79</v>
      </c>
      <c r="D331" s="8" t="s">
        <v>127</v>
      </c>
      <c r="E331" s="8" t="s">
        <v>52</v>
      </c>
      <c r="F331" s="8" t="s">
        <v>6</v>
      </c>
      <c r="G331" s="9">
        <v>11116.223598255869</v>
      </c>
      <c r="H331" s="9">
        <v>0</v>
      </c>
      <c r="I331" s="9">
        <f t="shared" si="17"/>
        <v>11116.223598255869</v>
      </c>
      <c r="J331" s="9">
        <v>7721.3299726470441</v>
      </c>
      <c r="K331" s="9">
        <f t="shared" si="18"/>
        <v>3394.8936256088245</v>
      </c>
      <c r="L331" s="9">
        <v>0</v>
      </c>
      <c r="M331" s="9">
        <v>0</v>
      </c>
      <c r="N331" s="9">
        <v>0</v>
      </c>
      <c r="O331" s="4"/>
      <c r="P331" s="9">
        <v>3394.8936256088245</v>
      </c>
    </row>
    <row r="332" spans="1:16" x14ac:dyDescent="0.2">
      <c r="A332" s="8" t="s">
        <v>42</v>
      </c>
      <c r="B332" s="8" t="s">
        <v>30</v>
      </c>
      <c r="C332" s="8" t="s">
        <v>79</v>
      </c>
      <c r="D332" s="8" t="s">
        <v>127</v>
      </c>
      <c r="E332" s="8" t="s">
        <v>131</v>
      </c>
      <c r="F332" s="8" t="s">
        <v>8</v>
      </c>
      <c r="G332" s="9">
        <v>3928.0499999999997</v>
      </c>
      <c r="H332" s="9">
        <v>0</v>
      </c>
      <c r="I332" s="9">
        <f t="shared" si="17"/>
        <v>3928.0499999999997</v>
      </c>
      <c r="J332" s="9">
        <v>0</v>
      </c>
      <c r="K332" s="9">
        <f t="shared" si="18"/>
        <v>3928.0499999999997</v>
      </c>
      <c r="L332" s="9">
        <f t="shared" si="19"/>
        <v>3928.0499999999997</v>
      </c>
      <c r="M332" s="9">
        <v>0</v>
      </c>
      <c r="N332" s="9">
        <v>0</v>
      </c>
      <c r="O332" s="4"/>
      <c r="P332" s="9">
        <v>0</v>
      </c>
    </row>
    <row r="333" spans="1:16" x14ac:dyDescent="0.2">
      <c r="A333" s="8" t="s">
        <v>42</v>
      </c>
      <c r="B333" s="8" t="s">
        <v>30</v>
      </c>
      <c r="C333" s="8" t="s">
        <v>79</v>
      </c>
      <c r="D333" s="8" t="s">
        <v>127</v>
      </c>
      <c r="E333" s="8" t="s">
        <v>132</v>
      </c>
      <c r="F333" s="8" t="s">
        <v>8</v>
      </c>
      <c r="G333" s="9">
        <v>1216.0912499999999</v>
      </c>
      <c r="H333" s="9">
        <v>0</v>
      </c>
      <c r="I333" s="9">
        <f t="shared" ref="I333:I392" si="20">G333+H333</f>
        <v>1216.0912499999999</v>
      </c>
      <c r="J333" s="9">
        <v>0</v>
      </c>
      <c r="K333" s="9">
        <f t="shared" si="18"/>
        <v>1216.0912499999999</v>
      </c>
      <c r="L333" s="9">
        <f t="shared" si="19"/>
        <v>1216.0912499999999</v>
      </c>
      <c r="M333" s="9">
        <v>0</v>
      </c>
      <c r="N333" s="9">
        <v>0</v>
      </c>
      <c r="O333" s="4"/>
      <c r="P333" s="9">
        <v>0</v>
      </c>
    </row>
    <row r="334" spans="1:16" x14ac:dyDescent="0.2">
      <c r="A334" s="8" t="s">
        <v>42</v>
      </c>
      <c r="B334" s="8" t="s">
        <v>30</v>
      </c>
      <c r="C334" s="8" t="s">
        <v>79</v>
      </c>
      <c r="D334" s="8" t="s">
        <v>127</v>
      </c>
      <c r="E334" s="8" t="s">
        <v>133</v>
      </c>
      <c r="F334" s="8" t="s">
        <v>8</v>
      </c>
      <c r="G334" s="9">
        <v>4635.4480357142875</v>
      </c>
      <c r="H334" s="9">
        <v>0</v>
      </c>
      <c r="I334" s="9">
        <f t="shared" si="20"/>
        <v>4635.4480357142875</v>
      </c>
      <c r="J334" s="9">
        <v>0</v>
      </c>
      <c r="K334" s="9">
        <f t="shared" si="18"/>
        <v>4635.4480357142875</v>
      </c>
      <c r="L334" s="9">
        <f t="shared" si="19"/>
        <v>4635.4480357142875</v>
      </c>
      <c r="M334" s="9">
        <v>0</v>
      </c>
      <c r="N334" s="9">
        <v>0</v>
      </c>
      <c r="O334" s="4"/>
      <c r="P334" s="9">
        <v>0</v>
      </c>
    </row>
    <row r="335" spans="1:16" x14ac:dyDescent="0.2">
      <c r="A335" s="8" t="s">
        <v>42</v>
      </c>
      <c r="B335" s="8" t="s">
        <v>30</v>
      </c>
      <c r="C335" s="8" t="s">
        <v>79</v>
      </c>
      <c r="D335" s="8" t="s">
        <v>127</v>
      </c>
      <c r="E335" s="8" t="s">
        <v>66</v>
      </c>
      <c r="F335" s="8" t="s">
        <v>3</v>
      </c>
      <c r="G335" s="9">
        <v>0</v>
      </c>
      <c r="H335" s="9">
        <v>1177.3113469551436</v>
      </c>
      <c r="I335" s="9">
        <f t="shared" si="20"/>
        <v>1177.3113469551436</v>
      </c>
      <c r="J335" s="9">
        <v>1754.7970673812274</v>
      </c>
      <c r="K335" s="9">
        <f t="shared" si="18"/>
        <v>-577.48572042608384</v>
      </c>
      <c r="L335" s="9">
        <v>0</v>
      </c>
      <c r="M335" s="9">
        <v>0</v>
      </c>
      <c r="N335" s="9">
        <v>0</v>
      </c>
      <c r="O335" s="4"/>
      <c r="P335" s="9">
        <v>-577.48572042608384</v>
      </c>
    </row>
    <row r="336" spans="1:16" x14ac:dyDescent="0.2">
      <c r="A336" s="8" t="s">
        <v>42</v>
      </c>
      <c r="B336" s="8" t="s">
        <v>30</v>
      </c>
      <c r="C336" s="8" t="s">
        <v>79</v>
      </c>
      <c r="D336" s="8" t="s">
        <v>127</v>
      </c>
      <c r="E336" s="8" t="s">
        <v>66</v>
      </c>
      <c r="F336" s="8" t="s">
        <v>6</v>
      </c>
      <c r="G336" s="9">
        <v>0</v>
      </c>
      <c r="H336" s="9">
        <v>2.3610985566861761E-4</v>
      </c>
      <c r="I336" s="9">
        <f t="shared" si="20"/>
        <v>2.3610985566861761E-4</v>
      </c>
      <c r="J336" s="9">
        <v>24.243152232243325</v>
      </c>
      <c r="K336" s="9">
        <f t="shared" si="18"/>
        <v>-24.242916122387658</v>
      </c>
      <c r="L336" s="9">
        <v>0</v>
      </c>
      <c r="M336" s="9">
        <v>0</v>
      </c>
      <c r="N336" s="9">
        <v>0</v>
      </c>
      <c r="O336" s="4"/>
      <c r="P336" s="9">
        <v>-24.242916122387658</v>
      </c>
    </row>
    <row r="337" spans="1:16" x14ac:dyDescent="0.2">
      <c r="A337" s="8" t="s">
        <v>42</v>
      </c>
      <c r="B337" s="8" t="s">
        <v>30</v>
      </c>
      <c r="C337" s="8" t="s">
        <v>79</v>
      </c>
      <c r="D337" s="8" t="s">
        <v>127</v>
      </c>
      <c r="E337" s="8" t="s">
        <v>67</v>
      </c>
      <c r="F337" s="8" t="s">
        <v>6</v>
      </c>
      <c r="G337" s="9">
        <v>3.823333333333337E-3</v>
      </c>
      <c r="H337" s="9">
        <v>-0.33420018333333323</v>
      </c>
      <c r="I337" s="9">
        <f t="shared" si="20"/>
        <v>-0.33037684999999989</v>
      </c>
      <c r="J337" s="9">
        <v>0</v>
      </c>
      <c r="K337" s="9">
        <f t="shared" si="18"/>
        <v>-0.33037684999999989</v>
      </c>
      <c r="L337" s="9">
        <v>0</v>
      </c>
      <c r="M337" s="9">
        <v>0</v>
      </c>
      <c r="N337" s="9">
        <v>0</v>
      </c>
      <c r="O337" s="4"/>
      <c r="P337" s="9">
        <v>-0.33037684999999989</v>
      </c>
    </row>
    <row r="338" spans="1:16" x14ac:dyDescent="0.2">
      <c r="A338" s="8" t="s">
        <v>42</v>
      </c>
      <c r="B338" s="8" t="s">
        <v>30</v>
      </c>
      <c r="C338" s="8" t="s">
        <v>79</v>
      </c>
      <c r="D338" s="8" t="s">
        <v>127</v>
      </c>
      <c r="E338" s="8" t="s">
        <v>68</v>
      </c>
      <c r="F338" s="8" t="s">
        <v>6</v>
      </c>
      <c r="G338" s="9">
        <v>0</v>
      </c>
      <c r="H338" s="9">
        <v>-0.15402241096239777</v>
      </c>
      <c r="I338" s="9">
        <f t="shared" si="20"/>
        <v>-0.15402241096239777</v>
      </c>
      <c r="J338" s="9">
        <v>7.339662293861613</v>
      </c>
      <c r="K338" s="9">
        <f t="shared" si="18"/>
        <v>-7.4936847048240107</v>
      </c>
      <c r="L338" s="9">
        <f t="shared" si="19"/>
        <v>-7.4936847048240107</v>
      </c>
      <c r="M338" s="9">
        <v>0</v>
      </c>
      <c r="N338" s="9">
        <v>0</v>
      </c>
      <c r="O338" s="4"/>
      <c r="P338" s="9">
        <v>0</v>
      </c>
    </row>
    <row r="339" spans="1:16" x14ac:dyDescent="0.2">
      <c r="A339" s="8" t="s">
        <v>42</v>
      </c>
      <c r="B339" s="8" t="s">
        <v>30</v>
      </c>
      <c r="C339" s="8" t="s">
        <v>79</v>
      </c>
      <c r="D339" s="8" t="s">
        <v>127</v>
      </c>
      <c r="E339" s="8" t="s">
        <v>129</v>
      </c>
      <c r="F339" s="8" t="s">
        <v>8</v>
      </c>
      <c r="G339" s="9">
        <v>1488770.0886268322</v>
      </c>
      <c r="H339" s="9">
        <v>0</v>
      </c>
      <c r="I339" s="9">
        <f t="shared" si="20"/>
        <v>1488770.0886268322</v>
      </c>
      <c r="J339" s="9">
        <v>786340.14872586937</v>
      </c>
      <c r="K339" s="9">
        <f t="shared" si="18"/>
        <v>702429.93990096287</v>
      </c>
      <c r="L339" s="9">
        <f t="shared" si="19"/>
        <v>702429.93990096287</v>
      </c>
      <c r="M339" s="9">
        <v>0</v>
      </c>
      <c r="N339" s="9">
        <v>0</v>
      </c>
      <c r="O339" s="4"/>
      <c r="P339" s="9">
        <v>0</v>
      </c>
    </row>
    <row r="340" spans="1:16" x14ac:dyDescent="0.2">
      <c r="A340" s="8" t="s">
        <v>42</v>
      </c>
      <c r="B340" s="8" t="s">
        <v>30</v>
      </c>
      <c r="C340" s="8" t="s">
        <v>79</v>
      </c>
      <c r="D340" s="8" t="s">
        <v>127</v>
      </c>
      <c r="E340" s="8" t="s">
        <v>129</v>
      </c>
      <c r="F340" s="8" t="s">
        <v>6</v>
      </c>
      <c r="G340" s="9">
        <v>214945.03723035648</v>
      </c>
      <c r="H340" s="9">
        <v>0</v>
      </c>
      <c r="I340" s="9">
        <f t="shared" si="20"/>
        <v>214945.03723035648</v>
      </c>
      <c r="J340" s="9">
        <v>39694.708114822854</v>
      </c>
      <c r="K340" s="9">
        <f t="shared" si="18"/>
        <v>175250.32911553362</v>
      </c>
      <c r="L340" s="9">
        <f t="shared" si="19"/>
        <v>175250.32911553362</v>
      </c>
      <c r="M340" s="9">
        <v>0</v>
      </c>
      <c r="N340" s="9">
        <v>0</v>
      </c>
      <c r="O340" s="4"/>
      <c r="P340" s="9">
        <v>0</v>
      </c>
    </row>
    <row r="341" spans="1:16" x14ac:dyDescent="0.2">
      <c r="A341" s="8" t="s">
        <v>42</v>
      </c>
      <c r="B341" s="8" t="s">
        <v>30</v>
      </c>
      <c r="C341" s="8" t="s">
        <v>79</v>
      </c>
      <c r="D341" s="8" t="s">
        <v>127</v>
      </c>
      <c r="E341" s="8" t="s">
        <v>130</v>
      </c>
      <c r="F341" s="8" t="s">
        <v>3</v>
      </c>
      <c r="G341" s="9">
        <v>578.73093233657153</v>
      </c>
      <c r="H341" s="9">
        <v>0</v>
      </c>
      <c r="I341" s="9">
        <f t="shared" si="20"/>
        <v>578.73093233657153</v>
      </c>
      <c r="J341" s="9">
        <v>0</v>
      </c>
      <c r="K341" s="9">
        <f t="shared" si="18"/>
        <v>578.73093233657153</v>
      </c>
      <c r="L341" s="9">
        <f t="shared" si="19"/>
        <v>578.73093233657153</v>
      </c>
      <c r="M341" s="9">
        <v>0</v>
      </c>
      <c r="N341" s="9">
        <v>0</v>
      </c>
      <c r="O341" s="4"/>
      <c r="P341" s="9">
        <v>0</v>
      </c>
    </row>
    <row r="342" spans="1:16" x14ac:dyDescent="0.2">
      <c r="A342" s="8" t="s">
        <v>42</v>
      </c>
      <c r="B342" s="8" t="s">
        <v>30</v>
      </c>
      <c r="C342" s="8" t="s">
        <v>79</v>
      </c>
      <c r="D342" s="8" t="s">
        <v>127</v>
      </c>
      <c r="E342" s="8" t="s">
        <v>135</v>
      </c>
      <c r="F342" s="8" t="s">
        <v>8</v>
      </c>
      <c r="G342" s="9">
        <v>1328.315717964286</v>
      </c>
      <c r="H342" s="9">
        <v>0</v>
      </c>
      <c r="I342" s="9">
        <f t="shared" si="20"/>
        <v>1328.315717964286</v>
      </c>
      <c r="J342" s="9">
        <v>0</v>
      </c>
      <c r="K342" s="9">
        <f t="shared" si="18"/>
        <v>1328.315717964286</v>
      </c>
      <c r="L342" s="9">
        <f t="shared" si="19"/>
        <v>1328.315717964286</v>
      </c>
      <c r="M342" s="9">
        <v>0</v>
      </c>
      <c r="N342" s="9">
        <v>0</v>
      </c>
      <c r="O342" s="4"/>
      <c r="P342" s="9">
        <v>0</v>
      </c>
    </row>
    <row r="343" spans="1:16" x14ac:dyDescent="0.2">
      <c r="A343" s="8" t="s">
        <v>42</v>
      </c>
      <c r="B343" s="8" t="s">
        <v>30</v>
      </c>
      <c r="C343" s="8" t="s">
        <v>79</v>
      </c>
      <c r="D343" s="8" t="s">
        <v>127</v>
      </c>
      <c r="E343" s="8" t="s">
        <v>136</v>
      </c>
      <c r="F343" s="8" t="s">
        <v>8</v>
      </c>
      <c r="G343" s="9">
        <v>1072.2630031368733</v>
      </c>
      <c r="H343" s="9">
        <v>0</v>
      </c>
      <c r="I343" s="9">
        <f t="shared" si="20"/>
        <v>1072.2630031368733</v>
      </c>
      <c r="J343" s="9">
        <v>0</v>
      </c>
      <c r="K343" s="9">
        <f t="shared" si="18"/>
        <v>1072.2630031368733</v>
      </c>
      <c r="L343" s="9">
        <v>0</v>
      </c>
      <c r="M343" s="9">
        <v>0</v>
      </c>
      <c r="N343" s="9">
        <v>0</v>
      </c>
      <c r="O343" s="4"/>
      <c r="P343" s="9">
        <v>1072.2630031368733</v>
      </c>
    </row>
    <row r="344" spans="1:16" x14ac:dyDescent="0.2">
      <c r="A344" s="8" t="s">
        <v>42</v>
      </c>
      <c r="B344" s="8" t="s">
        <v>30</v>
      </c>
      <c r="C344" s="8" t="s">
        <v>79</v>
      </c>
      <c r="D344" s="8" t="s">
        <v>127</v>
      </c>
      <c r="E344" s="8"/>
      <c r="F344" s="8" t="s">
        <v>3</v>
      </c>
      <c r="G344" s="9">
        <v>327841.47793436825</v>
      </c>
      <c r="H344" s="9">
        <v>13833.477245741784</v>
      </c>
      <c r="I344" s="9">
        <f t="shared" si="20"/>
        <v>341674.95518011</v>
      </c>
      <c r="J344" s="9">
        <v>404517.96878351027</v>
      </c>
      <c r="K344" s="9">
        <f t="shared" si="18"/>
        <v>-62843.013603400264</v>
      </c>
      <c r="L344" s="9">
        <f t="shared" si="19"/>
        <v>-62843.013603400264</v>
      </c>
      <c r="M344" s="9">
        <v>0</v>
      </c>
      <c r="N344" s="9">
        <v>0</v>
      </c>
      <c r="O344" s="4"/>
      <c r="P344" s="9">
        <v>0</v>
      </c>
    </row>
    <row r="345" spans="1:16" x14ac:dyDescent="0.2">
      <c r="A345" s="8" t="s">
        <v>42</v>
      </c>
      <c r="B345" s="8" t="s">
        <v>30</v>
      </c>
      <c r="C345" s="8" t="s">
        <v>79</v>
      </c>
      <c r="D345" s="8" t="s">
        <v>127</v>
      </c>
      <c r="E345" s="8"/>
      <c r="F345" s="8" t="s">
        <v>8</v>
      </c>
      <c r="G345" s="9">
        <v>1690702.7168897716</v>
      </c>
      <c r="H345" s="9">
        <v>5857788.0738794021</v>
      </c>
      <c r="I345" s="9">
        <f t="shared" si="20"/>
        <v>7548490.7907691738</v>
      </c>
      <c r="J345" s="9">
        <v>6004350.1903793383</v>
      </c>
      <c r="K345" s="9">
        <f t="shared" si="18"/>
        <v>1544140.6003898354</v>
      </c>
      <c r="L345" s="9">
        <f t="shared" si="19"/>
        <v>1544140.6003898354</v>
      </c>
      <c r="M345" s="9">
        <v>0</v>
      </c>
      <c r="N345" s="9">
        <v>0</v>
      </c>
      <c r="O345" s="4"/>
      <c r="P345" s="9">
        <v>0</v>
      </c>
    </row>
    <row r="346" spans="1:16" x14ac:dyDescent="0.2">
      <c r="A346" s="8" t="s">
        <v>42</v>
      </c>
      <c r="B346" s="8" t="s">
        <v>30</v>
      </c>
      <c r="C346" s="8" t="s">
        <v>79</v>
      </c>
      <c r="D346" s="8" t="s">
        <v>127</v>
      </c>
      <c r="E346" s="8"/>
      <c r="F346" s="8" t="s">
        <v>6</v>
      </c>
      <c r="G346" s="9">
        <v>549665.3223656693</v>
      </c>
      <c r="H346" s="9">
        <v>1792177.1741331578</v>
      </c>
      <c r="I346" s="9">
        <f t="shared" si="20"/>
        <v>2341842.4964988269</v>
      </c>
      <c r="J346" s="9">
        <v>608116.43654050538</v>
      </c>
      <c r="K346" s="9">
        <f t="shared" si="18"/>
        <v>1733726.0599583215</v>
      </c>
      <c r="L346" s="9">
        <f t="shared" si="19"/>
        <v>1733726.0599583215</v>
      </c>
      <c r="M346" s="9">
        <v>0</v>
      </c>
      <c r="N346" s="9">
        <v>0</v>
      </c>
      <c r="O346" s="4"/>
      <c r="P346" s="9">
        <v>0</v>
      </c>
    </row>
    <row r="347" spans="1:16" x14ac:dyDescent="0.2">
      <c r="A347" s="8" t="s">
        <v>42</v>
      </c>
      <c r="B347" s="8" t="s">
        <v>17</v>
      </c>
      <c r="C347" s="8" t="s">
        <v>80</v>
      </c>
      <c r="D347" s="8" t="s">
        <v>127</v>
      </c>
      <c r="E347" s="8" t="s">
        <v>9</v>
      </c>
      <c r="F347" s="8" t="s">
        <v>3</v>
      </c>
      <c r="G347" s="9">
        <v>9032.4264884500008</v>
      </c>
      <c r="H347" s="9">
        <v>6.4050355999999997</v>
      </c>
      <c r="I347" s="9">
        <f t="shared" si="20"/>
        <v>9038.8315240500015</v>
      </c>
      <c r="J347" s="9">
        <v>9038.463686000001</v>
      </c>
      <c r="K347" s="9">
        <f t="shared" si="18"/>
        <v>0.36783805000050052</v>
      </c>
      <c r="L347" s="9">
        <f t="shared" si="19"/>
        <v>0.36783805000050052</v>
      </c>
      <c r="M347" s="9">
        <v>0</v>
      </c>
      <c r="N347" s="9">
        <v>0</v>
      </c>
      <c r="O347" s="4"/>
      <c r="P347" s="9">
        <v>0</v>
      </c>
    </row>
    <row r="348" spans="1:16" x14ac:dyDescent="0.2">
      <c r="A348" s="8" t="s">
        <v>42</v>
      </c>
      <c r="B348" s="8" t="s">
        <v>17</v>
      </c>
      <c r="C348" s="8" t="s">
        <v>80</v>
      </c>
      <c r="D348" s="8" t="s">
        <v>127</v>
      </c>
      <c r="E348" s="8" t="s">
        <v>9</v>
      </c>
      <c r="F348" s="8" t="s">
        <v>6</v>
      </c>
      <c r="G348" s="9">
        <v>0.27183864115692147</v>
      </c>
      <c r="H348" s="9">
        <v>0</v>
      </c>
      <c r="I348" s="9">
        <f t="shared" si="20"/>
        <v>0.27183864115692147</v>
      </c>
      <c r="J348" s="9">
        <v>0.27220454545741068</v>
      </c>
      <c r="K348" s="9">
        <f t="shared" si="18"/>
        <v>-3.6590430048921707E-4</v>
      </c>
      <c r="L348" s="9">
        <f t="shared" si="19"/>
        <v>-3.6590430048921707E-4</v>
      </c>
      <c r="M348" s="9">
        <v>0</v>
      </c>
      <c r="N348" s="9">
        <v>0</v>
      </c>
      <c r="O348" s="4"/>
      <c r="P348" s="9">
        <v>0</v>
      </c>
    </row>
    <row r="349" spans="1:16" x14ac:dyDescent="0.2">
      <c r="A349" s="8" t="s">
        <v>42</v>
      </c>
      <c r="B349" s="8" t="s">
        <v>17</v>
      </c>
      <c r="C349" s="8" t="s">
        <v>80</v>
      </c>
      <c r="D349" s="8" t="s">
        <v>127</v>
      </c>
      <c r="E349" s="8" t="s">
        <v>9</v>
      </c>
      <c r="F349" s="8" t="s">
        <v>0</v>
      </c>
      <c r="G349" s="9">
        <v>44460.6</v>
      </c>
      <c r="H349" s="9">
        <v>180.86400000001015</v>
      </c>
      <c r="I349" s="9">
        <f t="shared" si="20"/>
        <v>44641.464000000007</v>
      </c>
      <c r="J349" s="9">
        <v>44641.71</v>
      </c>
      <c r="K349" s="9">
        <f t="shared" si="18"/>
        <v>-0.24599999999190914</v>
      </c>
      <c r="L349" s="9">
        <f t="shared" si="19"/>
        <v>-0.24599999999190914</v>
      </c>
      <c r="M349" s="9">
        <v>0</v>
      </c>
      <c r="N349" s="9">
        <v>0</v>
      </c>
      <c r="O349" s="4"/>
      <c r="P349" s="9">
        <v>0</v>
      </c>
    </row>
    <row r="350" spans="1:16" x14ac:dyDescent="0.2">
      <c r="A350" s="8" t="s">
        <v>42</v>
      </c>
      <c r="B350" s="8" t="s">
        <v>17</v>
      </c>
      <c r="C350" s="8" t="s">
        <v>80</v>
      </c>
      <c r="D350" s="8" t="s">
        <v>127</v>
      </c>
      <c r="E350" s="8" t="s">
        <v>52</v>
      </c>
      <c r="F350" s="8" t="s">
        <v>3</v>
      </c>
      <c r="G350" s="9">
        <v>66259.532044394218</v>
      </c>
      <c r="H350" s="9">
        <v>0</v>
      </c>
      <c r="I350" s="9">
        <f t="shared" si="20"/>
        <v>66259.532044394218</v>
      </c>
      <c r="J350" s="9">
        <v>62065.890454834553</v>
      </c>
      <c r="K350" s="9">
        <f t="shared" si="18"/>
        <v>4193.6415895596656</v>
      </c>
      <c r="L350" s="9">
        <v>0</v>
      </c>
      <c r="M350" s="9">
        <v>0</v>
      </c>
      <c r="N350" s="9">
        <v>0</v>
      </c>
      <c r="O350" s="4"/>
      <c r="P350" s="9">
        <v>4193.6415895596656</v>
      </c>
    </row>
    <row r="351" spans="1:16" x14ac:dyDescent="0.2">
      <c r="A351" s="8" t="s">
        <v>42</v>
      </c>
      <c r="B351" s="8" t="s">
        <v>17</v>
      </c>
      <c r="C351" s="8" t="s">
        <v>80</v>
      </c>
      <c r="D351" s="8" t="s">
        <v>127</v>
      </c>
      <c r="E351" s="8" t="s">
        <v>52</v>
      </c>
      <c r="F351" s="8" t="s">
        <v>6</v>
      </c>
      <c r="G351" s="9">
        <v>55767.645829452158</v>
      </c>
      <c r="H351" s="9">
        <v>0</v>
      </c>
      <c r="I351" s="9">
        <f t="shared" si="20"/>
        <v>55767.645829452158</v>
      </c>
      <c r="J351" s="9">
        <v>46365.519741157259</v>
      </c>
      <c r="K351" s="9">
        <f t="shared" si="18"/>
        <v>9402.1260882948991</v>
      </c>
      <c r="L351" s="9">
        <v>0</v>
      </c>
      <c r="M351" s="9">
        <v>0</v>
      </c>
      <c r="N351" s="9">
        <v>0</v>
      </c>
      <c r="O351" s="4"/>
      <c r="P351" s="9">
        <v>9402.1260882948991</v>
      </c>
    </row>
    <row r="352" spans="1:16" x14ac:dyDescent="0.2">
      <c r="A352" s="8" t="s">
        <v>42</v>
      </c>
      <c r="B352" s="8" t="s">
        <v>17</v>
      </c>
      <c r="C352" s="8" t="s">
        <v>80</v>
      </c>
      <c r="D352" s="8" t="s">
        <v>127</v>
      </c>
      <c r="E352" s="8" t="s">
        <v>52</v>
      </c>
      <c r="F352" s="8" t="s">
        <v>0</v>
      </c>
      <c r="G352" s="9">
        <v>3394097.1602541232</v>
      </c>
      <c r="H352" s="9">
        <v>0</v>
      </c>
      <c r="I352" s="9">
        <f t="shared" si="20"/>
        <v>3394097.1602541232</v>
      </c>
      <c r="J352" s="9">
        <v>3035500.5156924096</v>
      </c>
      <c r="K352" s="9">
        <f t="shared" si="18"/>
        <v>358596.64456171356</v>
      </c>
      <c r="L352" s="9">
        <v>0</v>
      </c>
      <c r="M352" s="9">
        <v>0</v>
      </c>
      <c r="N352" s="9">
        <v>0</v>
      </c>
      <c r="O352" s="4"/>
      <c r="P352" s="9">
        <v>358596.64456171356</v>
      </c>
    </row>
    <row r="353" spans="1:16" x14ac:dyDescent="0.2">
      <c r="A353" s="8" t="s">
        <v>42</v>
      </c>
      <c r="B353" s="8" t="s">
        <v>17</v>
      </c>
      <c r="C353" s="8" t="s">
        <v>80</v>
      </c>
      <c r="D353" s="8" t="s">
        <v>127</v>
      </c>
      <c r="E353" s="8" t="s">
        <v>14</v>
      </c>
      <c r="F353" s="8" t="s">
        <v>0</v>
      </c>
      <c r="G353" s="9">
        <v>0</v>
      </c>
      <c r="H353" s="9">
        <v>0</v>
      </c>
      <c r="I353" s="9">
        <f t="shared" si="20"/>
        <v>0</v>
      </c>
      <c r="J353" s="9">
        <v>74.292979789113261</v>
      </c>
      <c r="K353" s="9">
        <f t="shared" si="18"/>
        <v>-74.292979789113261</v>
      </c>
      <c r="L353" s="9">
        <f t="shared" si="19"/>
        <v>-74.292979789113261</v>
      </c>
      <c r="M353" s="9">
        <v>0</v>
      </c>
      <c r="N353" s="9">
        <v>0</v>
      </c>
      <c r="O353" s="4"/>
      <c r="P353" s="9">
        <v>0</v>
      </c>
    </row>
    <row r="354" spans="1:16" x14ac:dyDescent="0.2">
      <c r="A354" s="8" t="s">
        <v>42</v>
      </c>
      <c r="B354" s="8" t="s">
        <v>17</v>
      </c>
      <c r="C354" s="8" t="s">
        <v>80</v>
      </c>
      <c r="D354" s="8" t="s">
        <v>127</v>
      </c>
      <c r="E354" s="8" t="s">
        <v>65</v>
      </c>
      <c r="F354" s="8" t="s">
        <v>0</v>
      </c>
      <c r="G354" s="9">
        <v>0</v>
      </c>
      <c r="H354" s="9">
        <v>320205.04989999987</v>
      </c>
      <c r="I354" s="9">
        <f t="shared" si="20"/>
        <v>320205.04989999987</v>
      </c>
      <c r="J354" s="9">
        <v>320204.99950000009</v>
      </c>
      <c r="K354" s="9">
        <f t="shared" si="18"/>
        <v>5.0399999774526805E-2</v>
      </c>
      <c r="L354" s="9">
        <f t="shared" si="19"/>
        <v>5.0399999774526805E-2</v>
      </c>
      <c r="M354" s="9">
        <v>0</v>
      </c>
      <c r="N354" s="9">
        <v>0</v>
      </c>
      <c r="O354" s="4"/>
      <c r="P354" s="9">
        <v>0</v>
      </c>
    </row>
    <row r="355" spans="1:16" x14ac:dyDescent="0.2">
      <c r="A355" s="8" t="s">
        <v>42</v>
      </c>
      <c r="B355" s="8" t="s">
        <v>17</v>
      </c>
      <c r="C355" s="8" t="s">
        <v>80</v>
      </c>
      <c r="D355" s="8" t="s">
        <v>127</v>
      </c>
      <c r="E355" s="8" t="s">
        <v>131</v>
      </c>
      <c r="F355" s="8" t="s">
        <v>0</v>
      </c>
      <c r="G355" s="9">
        <v>8687.4984565206214</v>
      </c>
      <c r="H355" s="9">
        <v>0</v>
      </c>
      <c r="I355" s="9">
        <f t="shared" si="20"/>
        <v>8687.4984565206214</v>
      </c>
      <c r="J355" s="9">
        <v>5189.2286000639997</v>
      </c>
      <c r="K355" s="9">
        <f t="shared" si="18"/>
        <v>3498.2698564566217</v>
      </c>
      <c r="L355" s="9">
        <f t="shared" si="19"/>
        <v>3498.2698564566217</v>
      </c>
      <c r="M355" s="9">
        <v>0</v>
      </c>
      <c r="N355" s="9">
        <v>0</v>
      </c>
      <c r="O355" s="4"/>
      <c r="P355" s="9">
        <v>0</v>
      </c>
    </row>
    <row r="356" spans="1:16" x14ac:dyDescent="0.2">
      <c r="A356" s="8" t="s">
        <v>42</v>
      </c>
      <c r="B356" s="8" t="s">
        <v>17</v>
      </c>
      <c r="C356" s="8" t="s">
        <v>80</v>
      </c>
      <c r="D356" s="8" t="s">
        <v>127</v>
      </c>
      <c r="E356" s="8" t="s">
        <v>66</v>
      </c>
      <c r="F356" s="8" t="s">
        <v>3</v>
      </c>
      <c r="G356" s="9">
        <v>0</v>
      </c>
      <c r="H356" s="9">
        <v>3298.0341413725323</v>
      </c>
      <c r="I356" s="9">
        <f t="shared" si="20"/>
        <v>3298.0341413725323</v>
      </c>
      <c r="J356" s="9">
        <v>3153.5072604589727</v>
      </c>
      <c r="K356" s="9">
        <f t="shared" si="18"/>
        <v>144.52688091355958</v>
      </c>
      <c r="L356" s="9">
        <v>0</v>
      </c>
      <c r="M356" s="9">
        <v>0</v>
      </c>
      <c r="N356" s="9">
        <v>0</v>
      </c>
      <c r="O356" s="4"/>
      <c r="P356" s="9">
        <v>144.52688091355958</v>
      </c>
    </row>
    <row r="357" spans="1:16" x14ac:dyDescent="0.2">
      <c r="A357" s="8" t="s">
        <v>42</v>
      </c>
      <c r="B357" s="8" t="s">
        <v>17</v>
      </c>
      <c r="C357" s="8" t="s">
        <v>80</v>
      </c>
      <c r="D357" s="8" t="s">
        <v>127</v>
      </c>
      <c r="E357" s="8" t="s">
        <v>66</v>
      </c>
      <c r="F357" s="8" t="s">
        <v>6</v>
      </c>
      <c r="G357" s="9">
        <v>0</v>
      </c>
      <c r="H357" s="9">
        <v>4071.0686590965329</v>
      </c>
      <c r="I357" s="9">
        <f t="shared" si="20"/>
        <v>4071.0686590965329</v>
      </c>
      <c r="J357" s="9">
        <v>3732.4766878347687</v>
      </c>
      <c r="K357" s="9">
        <f t="shared" ref="K357:K412" si="21">I357-J357</f>
        <v>338.59197126176423</v>
      </c>
      <c r="L357" s="9">
        <v>0</v>
      </c>
      <c r="M357" s="9">
        <v>0</v>
      </c>
      <c r="N357" s="9">
        <v>0</v>
      </c>
      <c r="O357" s="4"/>
      <c r="P357" s="9">
        <v>338.59197126176423</v>
      </c>
    </row>
    <row r="358" spans="1:16" x14ac:dyDescent="0.2">
      <c r="A358" s="8" t="s">
        <v>42</v>
      </c>
      <c r="B358" s="8" t="s">
        <v>17</v>
      </c>
      <c r="C358" s="8" t="s">
        <v>80</v>
      </c>
      <c r="D358" s="8" t="s">
        <v>127</v>
      </c>
      <c r="E358" s="8" t="s">
        <v>66</v>
      </c>
      <c r="F358" s="8" t="s">
        <v>0</v>
      </c>
      <c r="G358" s="9">
        <v>0</v>
      </c>
      <c r="H358" s="9">
        <v>2292.6649143611994</v>
      </c>
      <c r="I358" s="9">
        <f t="shared" si="20"/>
        <v>2292.6649143611994</v>
      </c>
      <c r="J358" s="9">
        <v>2292.8240000000001</v>
      </c>
      <c r="K358" s="9">
        <f t="shared" si="21"/>
        <v>-0.1590856388006614</v>
      </c>
      <c r="L358" s="9">
        <v>0</v>
      </c>
      <c r="M358" s="9">
        <v>0</v>
      </c>
      <c r="N358" s="9">
        <v>0</v>
      </c>
      <c r="O358" s="4"/>
      <c r="P358" s="9">
        <v>-0.1590856388006614</v>
      </c>
    </row>
    <row r="359" spans="1:16" x14ac:dyDescent="0.2">
      <c r="A359" s="8" t="s">
        <v>42</v>
      </c>
      <c r="B359" s="8" t="s">
        <v>17</v>
      </c>
      <c r="C359" s="8" t="s">
        <v>80</v>
      </c>
      <c r="D359" s="8" t="s">
        <v>127</v>
      </c>
      <c r="E359" s="8" t="s">
        <v>67</v>
      </c>
      <c r="F359" s="8" t="s">
        <v>6</v>
      </c>
      <c r="G359" s="9">
        <v>0</v>
      </c>
      <c r="H359" s="9">
        <v>-1.7218529999999999E-2</v>
      </c>
      <c r="I359" s="9">
        <f t="shared" si="20"/>
        <v>-1.7218529999999999E-2</v>
      </c>
      <c r="J359" s="9">
        <v>24.000000002</v>
      </c>
      <c r="K359" s="9">
        <f t="shared" si="21"/>
        <v>-24.017218532000001</v>
      </c>
      <c r="L359" s="9">
        <v>0</v>
      </c>
      <c r="M359" s="9">
        <v>0</v>
      </c>
      <c r="N359" s="9">
        <v>0</v>
      </c>
      <c r="O359" s="4"/>
      <c r="P359" s="9">
        <v>-24.017218532000001</v>
      </c>
    </row>
    <row r="360" spans="1:16" x14ac:dyDescent="0.2">
      <c r="A360" s="8" t="s">
        <v>42</v>
      </c>
      <c r="B360" s="8" t="s">
        <v>17</v>
      </c>
      <c r="C360" s="8" t="s">
        <v>80</v>
      </c>
      <c r="D360" s="8" t="s">
        <v>127</v>
      </c>
      <c r="E360" s="8" t="s">
        <v>68</v>
      </c>
      <c r="F360" s="8" t="s">
        <v>6</v>
      </c>
      <c r="G360" s="9">
        <v>0</v>
      </c>
      <c r="H360" s="9">
        <v>53220.331060337558</v>
      </c>
      <c r="I360" s="9">
        <f t="shared" si="20"/>
        <v>53220.331060337558</v>
      </c>
      <c r="J360" s="9">
        <v>47211.622951466365</v>
      </c>
      <c r="K360" s="9">
        <f t="shared" si="21"/>
        <v>6008.708108871193</v>
      </c>
      <c r="L360" s="9">
        <f t="shared" si="19"/>
        <v>6008.708108871193</v>
      </c>
      <c r="M360" s="9">
        <v>0</v>
      </c>
      <c r="N360" s="9">
        <v>0</v>
      </c>
      <c r="O360" s="4"/>
      <c r="P360" s="9">
        <v>0</v>
      </c>
    </row>
    <row r="361" spans="1:16" x14ac:dyDescent="0.2">
      <c r="A361" s="8" t="s">
        <v>42</v>
      </c>
      <c r="B361" s="8" t="s">
        <v>17</v>
      </c>
      <c r="C361" s="8" t="s">
        <v>80</v>
      </c>
      <c r="D361" s="8" t="s">
        <v>127</v>
      </c>
      <c r="E361" s="8" t="s">
        <v>129</v>
      </c>
      <c r="F361" s="8" t="s">
        <v>6</v>
      </c>
      <c r="G361" s="9">
        <v>41464.278951986271</v>
      </c>
      <c r="H361" s="9">
        <v>0</v>
      </c>
      <c r="I361" s="9">
        <f t="shared" si="20"/>
        <v>41464.278951986271</v>
      </c>
      <c r="J361" s="9">
        <v>28149.377666939417</v>
      </c>
      <c r="K361" s="9">
        <f t="shared" si="21"/>
        <v>13314.901285046853</v>
      </c>
      <c r="L361" s="9">
        <f t="shared" si="19"/>
        <v>13314.901285046853</v>
      </c>
      <c r="M361" s="9">
        <v>0</v>
      </c>
      <c r="N361" s="9">
        <v>0</v>
      </c>
      <c r="O361" s="4"/>
      <c r="P361" s="9">
        <v>0</v>
      </c>
    </row>
    <row r="362" spans="1:16" x14ac:dyDescent="0.2">
      <c r="A362" s="8" t="s">
        <v>42</v>
      </c>
      <c r="B362" s="8" t="s">
        <v>17</v>
      </c>
      <c r="C362" s="8" t="s">
        <v>80</v>
      </c>
      <c r="D362" s="8" t="s">
        <v>127</v>
      </c>
      <c r="E362" s="8" t="s">
        <v>130</v>
      </c>
      <c r="F362" s="8" t="s">
        <v>3</v>
      </c>
      <c r="G362" s="9">
        <v>1040.0246449574688</v>
      </c>
      <c r="H362" s="9">
        <v>0</v>
      </c>
      <c r="I362" s="9">
        <f t="shared" si="20"/>
        <v>1040.0246449574688</v>
      </c>
      <c r="J362" s="9">
        <v>0</v>
      </c>
      <c r="K362" s="9">
        <f t="shared" si="21"/>
        <v>1040.0246449574688</v>
      </c>
      <c r="L362" s="9">
        <f t="shared" si="19"/>
        <v>1040.0246449574688</v>
      </c>
      <c r="M362" s="9">
        <v>0</v>
      </c>
      <c r="N362" s="9">
        <v>0</v>
      </c>
      <c r="O362" s="4"/>
      <c r="P362" s="9">
        <v>0</v>
      </c>
    </row>
    <row r="363" spans="1:16" x14ac:dyDescent="0.2">
      <c r="A363" s="8" t="s">
        <v>42</v>
      </c>
      <c r="B363" s="8" t="s">
        <v>17</v>
      </c>
      <c r="C363" s="8" t="s">
        <v>80</v>
      </c>
      <c r="D363" s="8" t="s">
        <v>127</v>
      </c>
      <c r="E363" s="8" t="s">
        <v>130</v>
      </c>
      <c r="F363" s="8" t="s">
        <v>0</v>
      </c>
      <c r="G363" s="9">
        <v>10244.146776</v>
      </c>
      <c r="H363" s="9">
        <v>0</v>
      </c>
      <c r="I363" s="9">
        <f t="shared" si="20"/>
        <v>10244.146776</v>
      </c>
      <c r="J363" s="9">
        <v>4521.7195262435989</v>
      </c>
      <c r="K363" s="9">
        <f t="shared" si="21"/>
        <v>5722.4272497564007</v>
      </c>
      <c r="L363" s="9">
        <f t="shared" si="19"/>
        <v>5722.4272497564007</v>
      </c>
      <c r="M363" s="9">
        <v>0</v>
      </c>
      <c r="N363" s="9">
        <v>0</v>
      </c>
      <c r="O363" s="4"/>
      <c r="P363" s="9">
        <v>0</v>
      </c>
    </row>
    <row r="364" spans="1:16" x14ac:dyDescent="0.2">
      <c r="A364" s="8" t="s">
        <v>42</v>
      </c>
      <c r="B364" s="8" t="s">
        <v>17</v>
      </c>
      <c r="C364" s="8" t="s">
        <v>80</v>
      </c>
      <c r="D364" s="8" t="s">
        <v>127</v>
      </c>
      <c r="E364" s="8" t="s">
        <v>137</v>
      </c>
      <c r="F364" s="8" t="s">
        <v>6</v>
      </c>
      <c r="G364" s="9">
        <v>12061.0800000003</v>
      </c>
      <c r="H364" s="9">
        <v>0</v>
      </c>
      <c r="I364" s="9">
        <f t="shared" si="20"/>
        <v>12061.0800000003</v>
      </c>
      <c r="J364" s="9">
        <v>138.4758000006</v>
      </c>
      <c r="K364" s="9">
        <f t="shared" si="21"/>
        <v>11922.6041999997</v>
      </c>
      <c r="L364" s="9">
        <f t="shared" si="19"/>
        <v>11922.6041999997</v>
      </c>
      <c r="M364" s="9">
        <v>0</v>
      </c>
      <c r="N364" s="9">
        <v>0</v>
      </c>
      <c r="O364" s="4"/>
      <c r="P364" s="9">
        <v>0</v>
      </c>
    </row>
    <row r="365" spans="1:16" x14ac:dyDescent="0.2">
      <c r="A365" s="8" t="s">
        <v>42</v>
      </c>
      <c r="B365" s="8" t="s">
        <v>17</v>
      </c>
      <c r="C365" s="8" t="s">
        <v>80</v>
      </c>
      <c r="D365" s="8" t="s">
        <v>127</v>
      </c>
      <c r="E365" s="8" t="s">
        <v>134</v>
      </c>
      <c r="F365" s="8" t="s">
        <v>0</v>
      </c>
      <c r="G365" s="9">
        <v>840528.65588592063</v>
      </c>
      <c r="H365" s="9">
        <v>0</v>
      </c>
      <c r="I365" s="9">
        <f t="shared" si="20"/>
        <v>840528.65588592063</v>
      </c>
      <c r="J365" s="9">
        <v>636337.08240368788</v>
      </c>
      <c r="K365" s="9">
        <f t="shared" si="21"/>
        <v>204191.57348223275</v>
      </c>
      <c r="L365" s="9">
        <f t="shared" si="19"/>
        <v>204191.57348223275</v>
      </c>
      <c r="M365" s="9">
        <v>0</v>
      </c>
      <c r="N365" s="9">
        <v>0</v>
      </c>
      <c r="O365" s="4"/>
      <c r="P365" s="9">
        <v>0</v>
      </c>
    </row>
    <row r="366" spans="1:16" x14ac:dyDescent="0.2">
      <c r="A366" s="8" t="s">
        <v>42</v>
      </c>
      <c r="B366" s="8" t="s">
        <v>17</v>
      </c>
      <c r="C366" s="8" t="s">
        <v>80</v>
      </c>
      <c r="D366" s="8" t="s">
        <v>127</v>
      </c>
      <c r="E366" s="8" t="s">
        <v>135</v>
      </c>
      <c r="F366" s="8" t="s">
        <v>0</v>
      </c>
      <c r="G366" s="9">
        <v>0</v>
      </c>
      <c r="H366" s="9">
        <v>0</v>
      </c>
      <c r="I366" s="9">
        <f t="shared" si="20"/>
        <v>0</v>
      </c>
      <c r="J366" s="9">
        <v>-3.0885840107686136E-8</v>
      </c>
      <c r="K366" s="9">
        <f t="shared" si="21"/>
        <v>3.0885840107686136E-8</v>
      </c>
      <c r="L366" s="9">
        <f t="shared" si="19"/>
        <v>3.0885840107686136E-8</v>
      </c>
      <c r="M366" s="9">
        <v>0</v>
      </c>
      <c r="N366" s="9">
        <v>0</v>
      </c>
      <c r="O366" s="4"/>
      <c r="P366" s="9">
        <v>0</v>
      </c>
    </row>
    <row r="367" spans="1:16" x14ac:dyDescent="0.2">
      <c r="A367" s="8" t="s">
        <v>42</v>
      </c>
      <c r="B367" s="8" t="s">
        <v>17</v>
      </c>
      <c r="C367" s="8" t="s">
        <v>80</v>
      </c>
      <c r="D367" s="8" t="s">
        <v>127</v>
      </c>
      <c r="E367" s="8" t="s">
        <v>136</v>
      </c>
      <c r="F367" s="8" t="s">
        <v>0</v>
      </c>
      <c r="G367" s="9">
        <v>0</v>
      </c>
      <c r="H367" s="9">
        <v>0</v>
      </c>
      <c r="I367" s="9">
        <f t="shared" si="20"/>
        <v>0</v>
      </c>
      <c r="J367" s="9">
        <v>67.660580159999995</v>
      </c>
      <c r="K367" s="9">
        <f t="shared" si="21"/>
        <v>-67.660580159999995</v>
      </c>
      <c r="L367" s="9">
        <v>0</v>
      </c>
      <c r="M367" s="9">
        <v>0</v>
      </c>
      <c r="N367" s="9">
        <v>0</v>
      </c>
      <c r="O367" s="4"/>
      <c r="P367" s="9">
        <v>-67.660580159999995</v>
      </c>
    </row>
    <row r="368" spans="1:16" x14ac:dyDescent="0.2">
      <c r="A368" s="8" t="s">
        <v>42</v>
      </c>
      <c r="B368" s="8" t="s">
        <v>17</v>
      </c>
      <c r="C368" s="8" t="s">
        <v>80</v>
      </c>
      <c r="D368" s="8" t="s">
        <v>127</v>
      </c>
      <c r="E368" s="8"/>
      <c r="F368" s="8" t="s">
        <v>3</v>
      </c>
      <c r="G368" s="9">
        <v>688157.7924857327</v>
      </c>
      <c r="H368" s="9">
        <v>38854.751819997036</v>
      </c>
      <c r="I368" s="9">
        <f t="shared" si="20"/>
        <v>727012.54430572968</v>
      </c>
      <c r="J368" s="9">
        <v>606753.97702412843</v>
      </c>
      <c r="K368" s="9">
        <f t="shared" si="21"/>
        <v>120258.56728160125</v>
      </c>
      <c r="L368" s="9">
        <f t="shared" si="19"/>
        <v>120258.56728160125</v>
      </c>
      <c r="M368" s="9">
        <v>0</v>
      </c>
      <c r="N368" s="9">
        <v>0</v>
      </c>
      <c r="O368" s="4"/>
      <c r="P368" s="9">
        <v>0</v>
      </c>
    </row>
    <row r="369" spans="1:16" x14ac:dyDescent="0.2">
      <c r="A369" s="8" t="s">
        <v>42</v>
      </c>
      <c r="B369" s="8" t="s">
        <v>17</v>
      </c>
      <c r="C369" s="8" t="s">
        <v>80</v>
      </c>
      <c r="D369" s="8" t="s">
        <v>127</v>
      </c>
      <c r="E369" s="8"/>
      <c r="F369" s="8" t="s">
        <v>6</v>
      </c>
      <c r="G369" s="9">
        <v>3393876.8615975701</v>
      </c>
      <c r="H369" s="9">
        <v>635696.46631091344</v>
      </c>
      <c r="I369" s="9">
        <f t="shared" si="20"/>
        <v>4029573.3279084833</v>
      </c>
      <c r="J369" s="9">
        <v>3885219.9500814653</v>
      </c>
      <c r="K369" s="9">
        <f t="shared" si="21"/>
        <v>144353.37782701803</v>
      </c>
      <c r="L369" s="9">
        <f t="shared" si="19"/>
        <v>144353.37782701803</v>
      </c>
      <c r="M369" s="9">
        <v>0</v>
      </c>
      <c r="N369" s="9">
        <v>0</v>
      </c>
      <c r="O369" s="4"/>
      <c r="P369" s="9">
        <v>0</v>
      </c>
    </row>
    <row r="370" spans="1:16" x14ac:dyDescent="0.2">
      <c r="A370" s="8" t="s">
        <v>42</v>
      </c>
      <c r="B370" s="8" t="s">
        <v>17</v>
      </c>
      <c r="C370" s="8" t="s">
        <v>80</v>
      </c>
      <c r="D370" s="8" t="s">
        <v>127</v>
      </c>
      <c r="E370" s="8"/>
      <c r="F370" s="8" t="s">
        <v>0</v>
      </c>
      <c r="G370" s="9">
        <v>31598763.699530259</v>
      </c>
      <c r="H370" s="9">
        <v>3809620.5196479261</v>
      </c>
      <c r="I370" s="9">
        <f t="shared" si="20"/>
        <v>35408384.219178185</v>
      </c>
      <c r="J370" s="9">
        <v>33460386.915661238</v>
      </c>
      <c r="K370" s="9">
        <f t="shared" si="21"/>
        <v>1947997.3035169467</v>
      </c>
      <c r="L370" s="9">
        <f t="shared" si="19"/>
        <v>1947997.3035169467</v>
      </c>
      <c r="M370" s="9">
        <v>0</v>
      </c>
      <c r="N370" s="9">
        <v>0</v>
      </c>
      <c r="O370" s="4"/>
      <c r="P370" s="9">
        <v>0</v>
      </c>
    </row>
    <row r="371" spans="1:16" x14ac:dyDescent="0.2">
      <c r="A371" s="8" t="s">
        <v>42</v>
      </c>
      <c r="B371" s="8" t="s">
        <v>22</v>
      </c>
      <c r="C371" s="8" t="s">
        <v>81</v>
      </c>
      <c r="D371" s="8" t="s">
        <v>127</v>
      </c>
      <c r="E371" s="8" t="s">
        <v>9</v>
      </c>
      <c r="F371" s="8" t="s">
        <v>6</v>
      </c>
      <c r="G371" s="9">
        <v>0.22653220096410126</v>
      </c>
      <c r="H371" s="9">
        <v>0</v>
      </c>
      <c r="I371" s="9">
        <f t="shared" si="20"/>
        <v>0.22653220096410126</v>
      </c>
      <c r="J371" s="9">
        <v>0.226837121214509</v>
      </c>
      <c r="K371" s="9">
        <f t="shared" si="21"/>
        <v>-3.049202504077364E-4</v>
      </c>
      <c r="L371" s="9">
        <f t="shared" si="19"/>
        <v>-3.049202504077364E-4</v>
      </c>
      <c r="M371" s="9">
        <v>0</v>
      </c>
      <c r="N371" s="9">
        <v>0</v>
      </c>
      <c r="O371" s="4"/>
      <c r="P371" s="9">
        <v>0</v>
      </c>
    </row>
    <row r="372" spans="1:16" x14ac:dyDescent="0.2">
      <c r="A372" s="8" t="s">
        <v>42</v>
      </c>
      <c r="B372" s="8" t="s">
        <v>22</v>
      </c>
      <c r="C372" s="8" t="s">
        <v>81</v>
      </c>
      <c r="D372" s="8" t="s">
        <v>127</v>
      </c>
      <c r="E372" s="8" t="s">
        <v>52</v>
      </c>
      <c r="F372" s="8" t="s">
        <v>3</v>
      </c>
      <c r="G372" s="9">
        <v>8477.5292453947259</v>
      </c>
      <c r="H372" s="9">
        <v>0</v>
      </c>
      <c r="I372" s="9">
        <f t="shared" si="20"/>
        <v>8477.5292453947259</v>
      </c>
      <c r="J372" s="9">
        <v>7913.758257003381</v>
      </c>
      <c r="K372" s="9">
        <f t="shared" si="21"/>
        <v>563.77098839134487</v>
      </c>
      <c r="L372" s="9">
        <v>0</v>
      </c>
      <c r="M372" s="9">
        <v>0</v>
      </c>
      <c r="N372" s="9">
        <v>0</v>
      </c>
      <c r="O372" s="4"/>
      <c r="P372" s="9">
        <v>563.77098839134487</v>
      </c>
    </row>
    <row r="373" spans="1:16" x14ac:dyDescent="0.2">
      <c r="A373" s="8" t="s">
        <v>42</v>
      </c>
      <c r="B373" s="8" t="s">
        <v>22</v>
      </c>
      <c r="C373" s="8" t="s">
        <v>81</v>
      </c>
      <c r="D373" s="8" t="s">
        <v>127</v>
      </c>
      <c r="E373" s="8" t="s">
        <v>52</v>
      </c>
      <c r="F373" s="8" t="s">
        <v>6</v>
      </c>
      <c r="G373" s="9">
        <v>11599.617641133271</v>
      </c>
      <c r="H373" s="9">
        <v>0</v>
      </c>
      <c r="I373" s="9">
        <f t="shared" si="20"/>
        <v>11599.617641133271</v>
      </c>
      <c r="J373" s="9">
        <v>9335.4738711923383</v>
      </c>
      <c r="K373" s="9">
        <f t="shared" si="21"/>
        <v>2264.1437699409325</v>
      </c>
      <c r="L373" s="9">
        <v>0</v>
      </c>
      <c r="M373" s="9">
        <v>0</v>
      </c>
      <c r="N373" s="9">
        <v>0</v>
      </c>
      <c r="O373" s="4"/>
      <c r="P373" s="9">
        <v>2264.1437699409325</v>
      </c>
    </row>
    <row r="374" spans="1:16" x14ac:dyDescent="0.2">
      <c r="A374" s="8" t="s">
        <v>42</v>
      </c>
      <c r="B374" s="8" t="s">
        <v>22</v>
      </c>
      <c r="C374" s="8" t="s">
        <v>81</v>
      </c>
      <c r="D374" s="8" t="s">
        <v>127</v>
      </c>
      <c r="E374" s="8" t="s">
        <v>52</v>
      </c>
      <c r="F374" s="8" t="s">
        <v>0</v>
      </c>
      <c r="G374" s="9">
        <v>412832.09401353926</v>
      </c>
      <c r="H374" s="9">
        <v>0</v>
      </c>
      <c r="I374" s="9">
        <f t="shared" si="20"/>
        <v>412832.09401353926</v>
      </c>
      <c r="J374" s="9">
        <v>362547.08815101354</v>
      </c>
      <c r="K374" s="9">
        <f t="shared" si="21"/>
        <v>50285.005862525722</v>
      </c>
      <c r="L374" s="9">
        <v>0</v>
      </c>
      <c r="M374" s="9">
        <v>0</v>
      </c>
      <c r="N374" s="9">
        <v>0</v>
      </c>
      <c r="O374" s="4"/>
      <c r="P374" s="9">
        <v>50285.005862525722</v>
      </c>
    </row>
    <row r="375" spans="1:16" x14ac:dyDescent="0.2">
      <c r="A375" s="8" t="s">
        <v>42</v>
      </c>
      <c r="B375" s="8" t="s">
        <v>22</v>
      </c>
      <c r="C375" s="8" t="s">
        <v>81</v>
      </c>
      <c r="D375" s="8" t="s">
        <v>127</v>
      </c>
      <c r="E375" s="8" t="s">
        <v>14</v>
      </c>
      <c r="F375" s="8" t="s">
        <v>0</v>
      </c>
      <c r="G375" s="9">
        <v>0</v>
      </c>
      <c r="H375" s="9">
        <v>0</v>
      </c>
      <c r="I375" s="9">
        <f t="shared" si="20"/>
        <v>0</v>
      </c>
      <c r="J375" s="9">
        <v>23.93047184797636</v>
      </c>
      <c r="K375" s="9">
        <f t="shared" si="21"/>
        <v>-23.93047184797636</v>
      </c>
      <c r="L375" s="9">
        <f t="shared" si="19"/>
        <v>-23.93047184797636</v>
      </c>
      <c r="M375" s="9">
        <v>0</v>
      </c>
      <c r="N375" s="9">
        <v>0</v>
      </c>
      <c r="O375" s="4"/>
      <c r="P375" s="9">
        <v>0</v>
      </c>
    </row>
    <row r="376" spans="1:16" x14ac:dyDescent="0.2">
      <c r="A376" s="8" t="s">
        <v>42</v>
      </c>
      <c r="B376" s="8" t="s">
        <v>22</v>
      </c>
      <c r="C376" s="8" t="s">
        <v>81</v>
      </c>
      <c r="D376" s="8" t="s">
        <v>127</v>
      </c>
      <c r="E376" s="8" t="s">
        <v>131</v>
      </c>
      <c r="F376" s="8" t="s">
        <v>0</v>
      </c>
      <c r="G376" s="9">
        <v>796.215332789424</v>
      </c>
      <c r="H376" s="9">
        <v>0</v>
      </c>
      <c r="I376" s="9">
        <f t="shared" si="20"/>
        <v>796.215332789424</v>
      </c>
      <c r="J376" s="9">
        <v>179.69900486400002</v>
      </c>
      <c r="K376" s="9">
        <f t="shared" si="21"/>
        <v>616.51632792542398</v>
      </c>
      <c r="L376" s="9">
        <f t="shared" si="19"/>
        <v>616.51632792542398</v>
      </c>
      <c r="M376" s="9">
        <v>0</v>
      </c>
      <c r="N376" s="9">
        <v>0</v>
      </c>
      <c r="O376" s="4"/>
      <c r="P376" s="9">
        <v>0</v>
      </c>
    </row>
    <row r="377" spans="1:16" x14ac:dyDescent="0.2">
      <c r="A377" s="8" t="s">
        <v>42</v>
      </c>
      <c r="B377" s="8" t="s">
        <v>22</v>
      </c>
      <c r="C377" s="8" t="s">
        <v>81</v>
      </c>
      <c r="D377" s="8" t="s">
        <v>127</v>
      </c>
      <c r="E377" s="8" t="s">
        <v>66</v>
      </c>
      <c r="F377" s="8" t="s">
        <v>3</v>
      </c>
      <c r="G377" s="9">
        <v>0</v>
      </c>
      <c r="H377" s="9">
        <v>387.43943200791909</v>
      </c>
      <c r="I377" s="9">
        <f t="shared" si="20"/>
        <v>387.43943200791909</v>
      </c>
      <c r="J377" s="9">
        <v>403.41501799239677</v>
      </c>
      <c r="K377" s="9">
        <f t="shared" si="21"/>
        <v>-15.975585984477675</v>
      </c>
      <c r="L377" s="9">
        <v>0</v>
      </c>
      <c r="M377" s="9">
        <v>0</v>
      </c>
      <c r="N377" s="9">
        <v>0</v>
      </c>
      <c r="O377" s="4"/>
      <c r="P377" s="9">
        <v>-15.975585984477675</v>
      </c>
    </row>
    <row r="378" spans="1:16" x14ac:dyDescent="0.2">
      <c r="A378" s="8" t="s">
        <v>42</v>
      </c>
      <c r="B378" s="8" t="s">
        <v>22</v>
      </c>
      <c r="C378" s="8" t="s">
        <v>81</v>
      </c>
      <c r="D378" s="8" t="s">
        <v>127</v>
      </c>
      <c r="E378" s="8" t="s">
        <v>66</v>
      </c>
      <c r="F378" s="8" t="s">
        <v>6</v>
      </c>
      <c r="G378" s="9">
        <v>0</v>
      </c>
      <c r="H378" s="9">
        <v>998.45184890625399</v>
      </c>
      <c r="I378" s="9">
        <f t="shared" si="20"/>
        <v>998.45184890625399</v>
      </c>
      <c r="J378" s="9">
        <v>990.49084118387236</v>
      </c>
      <c r="K378" s="9">
        <f t="shared" si="21"/>
        <v>7.9610077223816234</v>
      </c>
      <c r="L378" s="9">
        <v>0</v>
      </c>
      <c r="M378" s="9">
        <v>0</v>
      </c>
      <c r="N378" s="9">
        <v>0</v>
      </c>
      <c r="O378" s="4"/>
      <c r="P378" s="9">
        <v>7.9610077223816234</v>
      </c>
    </row>
    <row r="379" spans="1:16" x14ac:dyDescent="0.2">
      <c r="A379" s="8" t="s">
        <v>42</v>
      </c>
      <c r="B379" s="8" t="s">
        <v>22</v>
      </c>
      <c r="C379" s="8" t="s">
        <v>81</v>
      </c>
      <c r="D379" s="8" t="s">
        <v>127</v>
      </c>
      <c r="E379" s="8" t="s">
        <v>66</v>
      </c>
      <c r="F379" s="8" t="s">
        <v>0</v>
      </c>
      <c r="G379" s="9">
        <v>0</v>
      </c>
      <c r="H379" s="9">
        <v>562.27752093869992</v>
      </c>
      <c r="I379" s="9">
        <f t="shared" si="20"/>
        <v>562.27752093869992</v>
      </c>
      <c r="J379" s="9">
        <v>561.99109999999996</v>
      </c>
      <c r="K379" s="9">
        <f t="shared" si="21"/>
        <v>0.28642093869996188</v>
      </c>
      <c r="L379" s="9">
        <v>0</v>
      </c>
      <c r="M379" s="9">
        <v>0</v>
      </c>
      <c r="N379" s="9">
        <v>0</v>
      </c>
      <c r="O379" s="4"/>
      <c r="P379" s="9">
        <v>0.28642093869996188</v>
      </c>
    </row>
    <row r="380" spans="1:16" x14ac:dyDescent="0.2">
      <c r="A380" s="8" t="s">
        <v>42</v>
      </c>
      <c r="B380" s="8" t="s">
        <v>22</v>
      </c>
      <c r="C380" s="8" t="s">
        <v>81</v>
      </c>
      <c r="D380" s="8" t="s">
        <v>127</v>
      </c>
      <c r="E380" s="8" t="s">
        <v>68</v>
      </c>
      <c r="F380" s="8" t="s">
        <v>6</v>
      </c>
      <c r="G380" s="9">
        <v>0</v>
      </c>
      <c r="H380" s="9">
        <v>0</v>
      </c>
      <c r="I380" s="9">
        <f t="shared" si="20"/>
        <v>0</v>
      </c>
      <c r="J380" s="9">
        <v>7.1238999437997563</v>
      </c>
      <c r="K380" s="9">
        <f t="shared" si="21"/>
        <v>-7.1238999437997563</v>
      </c>
      <c r="L380" s="9">
        <f t="shared" si="19"/>
        <v>-7.1238999437997563</v>
      </c>
      <c r="M380" s="9">
        <v>0</v>
      </c>
      <c r="N380" s="9">
        <v>0</v>
      </c>
      <c r="O380" s="4"/>
      <c r="P380" s="9">
        <v>0</v>
      </c>
    </row>
    <row r="381" spans="1:16" x14ac:dyDescent="0.2">
      <c r="A381" s="8" t="s">
        <v>42</v>
      </c>
      <c r="B381" s="8" t="s">
        <v>22</v>
      </c>
      <c r="C381" s="8" t="s">
        <v>81</v>
      </c>
      <c r="D381" s="8" t="s">
        <v>127</v>
      </c>
      <c r="E381" s="8" t="s">
        <v>129</v>
      </c>
      <c r="F381" s="8" t="s">
        <v>6</v>
      </c>
      <c r="G381" s="9">
        <v>34553.565793321897</v>
      </c>
      <c r="H381" s="9">
        <v>0</v>
      </c>
      <c r="I381" s="9">
        <f t="shared" si="20"/>
        <v>34553.565793321897</v>
      </c>
      <c r="J381" s="9">
        <v>7598.5337032753032</v>
      </c>
      <c r="K381" s="9">
        <f t="shared" si="21"/>
        <v>26955.032090046596</v>
      </c>
      <c r="L381" s="9">
        <f t="shared" si="19"/>
        <v>26955.032090046596</v>
      </c>
      <c r="M381" s="9">
        <v>0</v>
      </c>
      <c r="N381" s="9">
        <v>0</v>
      </c>
      <c r="O381" s="4"/>
      <c r="P381" s="9">
        <v>0</v>
      </c>
    </row>
    <row r="382" spans="1:16" x14ac:dyDescent="0.2">
      <c r="A382" s="8" t="s">
        <v>42</v>
      </c>
      <c r="B382" s="8" t="s">
        <v>22</v>
      </c>
      <c r="C382" s="8" t="s">
        <v>81</v>
      </c>
      <c r="D382" s="8" t="s">
        <v>127</v>
      </c>
      <c r="E382" s="8" t="s">
        <v>130</v>
      </c>
      <c r="F382" s="8" t="s">
        <v>3</v>
      </c>
      <c r="G382" s="9">
        <v>133.04601074455394</v>
      </c>
      <c r="H382" s="9">
        <v>0</v>
      </c>
      <c r="I382" s="9">
        <f t="shared" si="20"/>
        <v>133.04601074455394</v>
      </c>
      <c r="J382" s="9">
        <v>0</v>
      </c>
      <c r="K382" s="9">
        <f t="shared" si="21"/>
        <v>133.04601074455394</v>
      </c>
      <c r="L382" s="9">
        <f t="shared" si="19"/>
        <v>133.04601074455394</v>
      </c>
      <c r="M382" s="9">
        <v>0</v>
      </c>
      <c r="N382" s="9">
        <v>0</v>
      </c>
      <c r="O382" s="4"/>
      <c r="P382" s="9">
        <v>0</v>
      </c>
    </row>
    <row r="383" spans="1:16" x14ac:dyDescent="0.2">
      <c r="A383" s="8" t="s">
        <v>42</v>
      </c>
      <c r="B383" s="8" t="s">
        <v>22</v>
      </c>
      <c r="C383" s="8" t="s">
        <v>81</v>
      </c>
      <c r="D383" s="8" t="s">
        <v>127</v>
      </c>
      <c r="E383" s="8" t="s">
        <v>130</v>
      </c>
      <c r="F383" s="8" t="s">
        <v>0</v>
      </c>
      <c r="G383" s="9">
        <v>2735.1277259999997</v>
      </c>
      <c r="H383" s="9">
        <v>0</v>
      </c>
      <c r="I383" s="9">
        <f t="shared" si="20"/>
        <v>2735.1277259999997</v>
      </c>
      <c r="J383" s="9">
        <v>1207.2728667260999</v>
      </c>
      <c r="K383" s="9">
        <f t="shared" si="21"/>
        <v>1527.8548592738998</v>
      </c>
      <c r="L383" s="9">
        <f t="shared" si="19"/>
        <v>1527.8548592738998</v>
      </c>
      <c r="M383" s="9">
        <v>0</v>
      </c>
      <c r="N383" s="9">
        <v>0</v>
      </c>
      <c r="O383" s="4"/>
      <c r="P383" s="9">
        <v>0</v>
      </c>
    </row>
    <row r="384" spans="1:16" x14ac:dyDescent="0.2">
      <c r="A384" s="8" t="s">
        <v>42</v>
      </c>
      <c r="B384" s="8" t="s">
        <v>22</v>
      </c>
      <c r="C384" s="8" t="s">
        <v>81</v>
      </c>
      <c r="D384" s="8" t="s">
        <v>127</v>
      </c>
      <c r="E384" s="8" t="s">
        <v>134</v>
      </c>
      <c r="F384" s="8" t="s">
        <v>0</v>
      </c>
      <c r="G384" s="9">
        <v>268303.47080000001</v>
      </c>
      <c r="H384" s="9">
        <v>0</v>
      </c>
      <c r="I384" s="9">
        <f t="shared" si="20"/>
        <v>268303.47080000001</v>
      </c>
      <c r="J384" s="9">
        <v>227716.27879512199</v>
      </c>
      <c r="K384" s="9">
        <f t="shared" si="21"/>
        <v>40587.192004878016</v>
      </c>
      <c r="L384" s="9">
        <f t="shared" si="19"/>
        <v>40587.192004878016</v>
      </c>
      <c r="M384" s="9">
        <v>0</v>
      </c>
      <c r="N384" s="9">
        <v>0</v>
      </c>
      <c r="O384" s="4"/>
      <c r="P384" s="9">
        <v>0</v>
      </c>
    </row>
    <row r="385" spans="1:16" x14ac:dyDescent="0.2">
      <c r="A385" s="8" t="s">
        <v>42</v>
      </c>
      <c r="B385" s="8" t="s">
        <v>22</v>
      </c>
      <c r="C385" s="8" t="s">
        <v>81</v>
      </c>
      <c r="D385" s="8" t="s">
        <v>127</v>
      </c>
      <c r="E385" s="8" t="s">
        <v>135</v>
      </c>
      <c r="F385" s="8" t="s">
        <v>0</v>
      </c>
      <c r="G385" s="9">
        <v>271280.96989999997</v>
      </c>
      <c r="H385" s="9">
        <v>0</v>
      </c>
      <c r="I385" s="9">
        <f t="shared" si="20"/>
        <v>271280.96989999997</v>
      </c>
      <c r="J385" s="9">
        <v>271280.99989745172</v>
      </c>
      <c r="K385" s="9">
        <f t="shared" si="21"/>
        <v>-2.9997451754752547E-2</v>
      </c>
      <c r="L385" s="9">
        <f t="shared" si="19"/>
        <v>-2.9997451754752547E-2</v>
      </c>
      <c r="M385" s="9">
        <v>0</v>
      </c>
      <c r="N385" s="9">
        <v>0</v>
      </c>
      <c r="O385" s="4"/>
      <c r="P385" s="9">
        <v>0</v>
      </c>
    </row>
    <row r="386" spans="1:16" x14ac:dyDescent="0.2">
      <c r="A386" s="8" t="s">
        <v>42</v>
      </c>
      <c r="B386" s="8" t="s">
        <v>22</v>
      </c>
      <c r="C386" s="8" t="s">
        <v>81</v>
      </c>
      <c r="D386" s="8" t="s">
        <v>127</v>
      </c>
      <c r="E386" s="8" t="s">
        <v>136</v>
      </c>
      <c r="F386" s="8" t="s">
        <v>0</v>
      </c>
      <c r="G386" s="9">
        <v>199999.9999</v>
      </c>
      <c r="H386" s="9">
        <v>0</v>
      </c>
      <c r="I386" s="9">
        <f t="shared" si="20"/>
        <v>199999.9999</v>
      </c>
      <c r="J386" s="9">
        <v>199623.74498215999</v>
      </c>
      <c r="K386" s="9">
        <f t="shared" si="21"/>
        <v>376.25491784000769</v>
      </c>
      <c r="L386" s="9">
        <v>0</v>
      </c>
      <c r="M386" s="9">
        <v>0</v>
      </c>
      <c r="N386" s="9">
        <v>0</v>
      </c>
      <c r="O386" s="4"/>
      <c r="P386" s="9">
        <v>376.25491784000769</v>
      </c>
    </row>
    <row r="387" spans="1:16" x14ac:dyDescent="0.2">
      <c r="A387" s="8" t="s">
        <v>42</v>
      </c>
      <c r="B387" s="8" t="s">
        <v>22</v>
      </c>
      <c r="C387" s="8" t="s">
        <v>81</v>
      </c>
      <c r="D387" s="8" t="s">
        <v>127</v>
      </c>
      <c r="E387" s="8"/>
      <c r="F387" s="8" t="s">
        <v>3</v>
      </c>
      <c r="G387" s="9">
        <v>88457.919006932832</v>
      </c>
      <c r="H387" s="9">
        <v>4062.0811595098967</v>
      </c>
      <c r="I387" s="9">
        <f t="shared" si="20"/>
        <v>92520.000166442725</v>
      </c>
      <c r="J387" s="9">
        <v>89953.125815110921</v>
      </c>
      <c r="K387" s="9">
        <f t="shared" si="21"/>
        <v>2566.8743513318041</v>
      </c>
      <c r="L387" s="9">
        <f t="shared" si="19"/>
        <v>2566.8743513318041</v>
      </c>
      <c r="M387" s="9">
        <v>0</v>
      </c>
      <c r="N387" s="9">
        <v>0</v>
      </c>
      <c r="O387" s="4"/>
      <c r="P387" s="9">
        <v>0</v>
      </c>
    </row>
    <row r="388" spans="1:16" x14ac:dyDescent="0.2">
      <c r="A388" s="8" t="s">
        <v>42</v>
      </c>
      <c r="B388" s="8" t="s">
        <v>22</v>
      </c>
      <c r="C388" s="8" t="s">
        <v>81</v>
      </c>
      <c r="D388" s="8" t="s">
        <v>127</v>
      </c>
      <c r="E388" s="8"/>
      <c r="F388" s="8" t="s">
        <v>6</v>
      </c>
      <c r="G388" s="9">
        <v>397815.86906215857</v>
      </c>
      <c r="H388" s="9">
        <v>88437.908169738235</v>
      </c>
      <c r="I388" s="9">
        <f t="shared" si="20"/>
        <v>486253.77723189682</v>
      </c>
      <c r="J388" s="9">
        <v>491090.031510856</v>
      </c>
      <c r="K388" s="9">
        <f t="shared" si="21"/>
        <v>-4836.2542789591826</v>
      </c>
      <c r="L388" s="9">
        <f t="shared" si="19"/>
        <v>-4836.2542789591826</v>
      </c>
      <c r="M388" s="9">
        <v>0</v>
      </c>
      <c r="N388" s="9">
        <v>0</v>
      </c>
      <c r="O388" s="4"/>
      <c r="P388" s="9">
        <v>0</v>
      </c>
    </row>
    <row r="389" spans="1:16" x14ac:dyDescent="0.2">
      <c r="A389" s="8" t="s">
        <v>42</v>
      </c>
      <c r="B389" s="8" t="s">
        <v>22</v>
      </c>
      <c r="C389" s="8" t="s">
        <v>81</v>
      </c>
      <c r="D389" s="8" t="s">
        <v>127</v>
      </c>
      <c r="E389" s="8"/>
      <c r="F389" s="8" t="s">
        <v>0</v>
      </c>
      <c r="G389" s="9">
        <v>9016546.0187209137</v>
      </c>
      <c r="H389" s="9">
        <v>310404.43786486244</v>
      </c>
      <c r="I389" s="9">
        <f t="shared" si="20"/>
        <v>9326950.4565857761</v>
      </c>
      <c r="J389" s="9">
        <v>9068618.4515022635</v>
      </c>
      <c r="K389" s="9">
        <f t="shared" si="21"/>
        <v>258332.00508351251</v>
      </c>
      <c r="L389" s="9">
        <f t="shared" si="19"/>
        <v>258332.00508351251</v>
      </c>
      <c r="M389" s="9">
        <v>0</v>
      </c>
      <c r="N389" s="9">
        <v>0</v>
      </c>
      <c r="O389" s="4"/>
      <c r="P389" s="9">
        <v>0</v>
      </c>
    </row>
    <row r="390" spans="1:16" x14ac:dyDescent="0.2">
      <c r="A390" s="8" t="s">
        <v>42</v>
      </c>
      <c r="B390" s="8" t="s">
        <v>20</v>
      </c>
      <c r="C390" s="8" t="s">
        <v>82</v>
      </c>
      <c r="D390" s="8" t="s">
        <v>127</v>
      </c>
      <c r="E390" s="8" t="s">
        <v>9</v>
      </c>
      <c r="F390" s="8" t="s">
        <v>3</v>
      </c>
      <c r="G390" s="9">
        <v>24915.084092300007</v>
      </c>
      <c r="H390" s="9">
        <v>14.876410999999999</v>
      </c>
      <c r="I390" s="9">
        <f t="shared" si="20"/>
        <v>24929.960503300008</v>
      </c>
      <c r="J390" s="9">
        <v>24931.737123999999</v>
      </c>
      <c r="K390" s="9">
        <f t="shared" si="21"/>
        <v>-1.7766206999913265</v>
      </c>
      <c r="L390" s="9">
        <f t="shared" ref="L390:L453" si="22">K390</f>
        <v>-1.7766206999913265</v>
      </c>
      <c r="M390" s="9">
        <v>0</v>
      </c>
      <c r="N390" s="9">
        <v>0</v>
      </c>
      <c r="O390" s="4"/>
      <c r="P390" s="9">
        <v>0</v>
      </c>
    </row>
    <row r="391" spans="1:16" x14ac:dyDescent="0.2">
      <c r="A391" s="8" t="s">
        <v>42</v>
      </c>
      <c r="B391" s="8" t="s">
        <v>20</v>
      </c>
      <c r="C391" s="8" t="s">
        <v>82</v>
      </c>
      <c r="D391" s="8" t="s">
        <v>127</v>
      </c>
      <c r="E391" s="8" t="s">
        <v>9</v>
      </c>
      <c r="F391" s="8" t="s">
        <v>6</v>
      </c>
      <c r="G391" s="9">
        <v>0.11326610048205062</v>
      </c>
      <c r="H391" s="9">
        <v>0</v>
      </c>
      <c r="I391" s="9">
        <f t="shared" si="20"/>
        <v>0.11326610048205062</v>
      </c>
      <c r="J391" s="9">
        <v>0.1134185606072545</v>
      </c>
      <c r="K391" s="9">
        <f t="shared" si="21"/>
        <v>-1.5246012520388208E-4</v>
      </c>
      <c r="L391" s="9">
        <f t="shared" si="22"/>
        <v>-1.5246012520388208E-4</v>
      </c>
      <c r="M391" s="9">
        <v>0</v>
      </c>
      <c r="N391" s="9">
        <v>0</v>
      </c>
      <c r="O391" s="4"/>
      <c r="P391" s="9">
        <v>0</v>
      </c>
    </row>
    <row r="392" spans="1:16" x14ac:dyDescent="0.2">
      <c r="A392" s="8" t="s">
        <v>42</v>
      </c>
      <c r="B392" s="8" t="s">
        <v>20</v>
      </c>
      <c r="C392" s="8" t="s">
        <v>82</v>
      </c>
      <c r="D392" s="8" t="s">
        <v>127</v>
      </c>
      <c r="E392" s="8" t="s">
        <v>52</v>
      </c>
      <c r="F392" s="8" t="s">
        <v>3</v>
      </c>
      <c r="G392" s="9">
        <v>111170.7592557616</v>
      </c>
      <c r="H392" s="9">
        <v>0</v>
      </c>
      <c r="I392" s="9">
        <f t="shared" si="20"/>
        <v>111170.7592557616</v>
      </c>
      <c r="J392" s="9">
        <v>106690.79492457031</v>
      </c>
      <c r="K392" s="9">
        <f t="shared" si="21"/>
        <v>4479.9643311912951</v>
      </c>
      <c r="L392" s="9">
        <v>0</v>
      </c>
      <c r="M392" s="9">
        <v>0</v>
      </c>
      <c r="N392" s="9">
        <v>0</v>
      </c>
      <c r="O392" s="4"/>
      <c r="P392" s="9">
        <v>4479.9643311912951</v>
      </c>
    </row>
    <row r="393" spans="1:16" x14ac:dyDescent="0.2">
      <c r="A393" s="8" t="s">
        <v>42</v>
      </c>
      <c r="B393" s="8" t="s">
        <v>20</v>
      </c>
      <c r="C393" s="8" t="s">
        <v>82</v>
      </c>
      <c r="D393" s="8" t="s">
        <v>127</v>
      </c>
      <c r="E393" s="8" t="s">
        <v>52</v>
      </c>
      <c r="F393" s="8" t="s">
        <v>6</v>
      </c>
      <c r="G393" s="9">
        <v>25054.164913017019</v>
      </c>
      <c r="H393" s="9">
        <v>0</v>
      </c>
      <c r="I393" s="9">
        <f t="shared" ref="I393:I442" si="23">G393+H393</f>
        <v>25054.164913017019</v>
      </c>
      <c r="J393" s="9">
        <v>21552.329044030143</v>
      </c>
      <c r="K393" s="9">
        <f t="shared" si="21"/>
        <v>3501.8358689868764</v>
      </c>
      <c r="L393" s="9">
        <v>0</v>
      </c>
      <c r="M393" s="9">
        <v>0</v>
      </c>
      <c r="N393" s="9">
        <v>0</v>
      </c>
      <c r="O393" s="4"/>
      <c r="P393" s="9">
        <v>3501.8358689868764</v>
      </c>
    </row>
    <row r="394" spans="1:16" x14ac:dyDescent="0.2">
      <c r="A394" s="8" t="s">
        <v>42</v>
      </c>
      <c r="B394" s="8" t="s">
        <v>20</v>
      </c>
      <c r="C394" s="8" t="s">
        <v>82</v>
      </c>
      <c r="D394" s="8" t="s">
        <v>127</v>
      </c>
      <c r="E394" s="8" t="s">
        <v>52</v>
      </c>
      <c r="F394" s="8" t="s">
        <v>0</v>
      </c>
      <c r="G394" s="9">
        <v>302006.45042411657</v>
      </c>
      <c r="H394" s="9">
        <v>0</v>
      </c>
      <c r="I394" s="9">
        <f t="shared" si="23"/>
        <v>302006.45042411657</v>
      </c>
      <c r="J394" s="9">
        <v>274512.39942752651</v>
      </c>
      <c r="K394" s="9">
        <f t="shared" si="21"/>
        <v>27494.050996590056</v>
      </c>
      <c r="L394" s="9">
        <v>0</v>
      </c>
      <c r="M394" s="9">
        <v>0</v>
      </c>
      <c r="N394" s="9">
        <v>0</v>
      </c>
      <c r="O394" s="4"/>
      <c r="P394" s="9">
        <v>27494.050996590056</v>
      </c>
    </row>
    <row r="395" spans="1:16" x14ac:dyDescent="0.2">
      <c r="A395" s="8" t="s">
        <v>42</v>
      </c>
      <c r="B395" s="8" t="s">
        <v>20</v>
      </c>
      <c r="C395" s="8" t="s">
        <v>82</v>
      </c>
      <c r="D395" s="8" t="s">
        <v>127</v>
      </c>
      <c r="E395" s="8" t="s">
        <v>14</v>
      </c>
      <c r="F395" s="8" t="s">
        <v>0</v>
      </c>
      <c r="G395" s="9">
        <v>0</v>
      </c>
      <c r="H395" s="9">
        <v>0</v>
      </c>
      <c r="I395" s="9">
        <f t="shared" si="23"/>
        <v>0</v>
      </c>
      <c r="J395" s="9">
        <v>7.6180674443546081</v>
      </c>
      <c r="K395" s="9">
        <f t="shared" si="21"/>
        <v>-7.6180674443546081</v>
      </c>
      <c r="L395" s="9">
        <f t="shared" si="22"/>
        <v>-7.6180674443546081</v>
      </c>
      <c r="M395" s="9">
        <v>0</v>
      </c>
      <c r="N395" s="9">
        <v>0</v>
      </c>
      <c r="O395" s="4"/>
      <c r="P395" s="9">
        <v>0</v>
      </c>
    </row>
    <row r="396" spans="1:16" x14ac:dyDescent="0.2">
      <c r="A396" s="8" t="s">
        <v>42</v>
      </c>
      <c r="B396" s="8" t="s">
        <v>20</v>
      </c>
      <c r="C396" s="8" t="s">
        <v>82</v>
      </c>
      <c r="D396" s="8" t="s">
        <v>127</v>
      </c>
      <c r="E396" s="8" t="s">
        <v>131</v>
      </c>
      <c r="F396" s="8" t="s">
        <v>0</v>
      </c>
      <c r="G396" s="9">
        <v>578.20064701619185</v>
      </c>
      <c r="H396" s="9">
        <v>0</v>
      </c>
      <c r="I396" s="9">
        <f t="shared" si="23"/>
        <v>578.20064701619185</v>
      </c>
      <c r="J396" s="9">
        <v>61.867187711999989</v>
      </c>
      <c r="K396" s="9">
        <f t="shared" si="21"/>
        <v>516.33345930419182</v>
      </c>
      <c r="L396" s="9">
        <f t="shared" si="22"/>
        <v>516.33345930419182</v>
      </c>
      <c r="M396" s="9">
        <v>0</v>
      </c>
      <c r="N396" s="9">
        <v>0</v>
      </c>
      <c r="O396" s="4"/>
      <c r="P396" s="9">
        <v>0</v>
      </c>
    </row>
    <row r="397" spans="1:16" x14ac:dyDescent="0.2">
      <c r="A397" s="8" t="s">
        <v>42</v>
      </c>
      <c r="B397" s="8" t="s">
        <v>20</v>
      </c>
      <c r="C397" s="8" t="s">
        <v>82</v>
      </c>
      <c r="D397" s="8" t="s">
        <v>127</v>
      </c>
      <c r="E397" s="8" t="s">
        <v>66</v>
      </c>
      <c r="F397" s="8" t="s">
        <v>3</v>
      </c>
      <c r="G397" s="9">
        <v>0</v>
      </c>
      <c r="H397" s="9">
        <v>5035.35805269709</v>
      </c>
      <c r="I397" s="9">
        <f t="shared" si="23"/>
        <v>5035.35805269709</v>
      </c>
      <c r="J397" s="9">
        <v>5289.5168223690744</v>
      </c>
      <c r="K397" s="9">
        <f t="shared" si="21"/>
        <v>-254.15876967198437</v>
      </c>
      <c r="L397" s="9">
        <v>0</v>
      </c>
      <c r="M397" s="9">
        <v>0</v>
      </c>
      <c r="N397" s="9">
        <v>0</v>
      </c>
      <c r="O397" s="4"/>
      <c r="P397" s="9">
        <v>-254.15876967198437</v>
      </c>
    </row>
    <row r="398" spans="1:16" x14ac:dyDescent="0.2">
      <c r="A398" s="8" t="s">
        <v>42</v>
      </c>
      <c r="B398" s="8" t="s">
        <v>20</v>
      </c>
      <c r="C398" s="8" t="s">
        <v>82</v>
      </c>
      <c r="D398" s="8" t="s">
        <v>127</v>
      </c>
      <c r="E398" s="8" t="s">
        <v>66</v>
      </c>
      <c r="F398" s="8" t="s">
        <v>6</v>
      </c>
      <c r="G398" s="9">
        <v>0</v>
      </c>
      <c r="H398" s="9">
        <v>612.14635539816311</v>
      </c>
      <c r="I398" s="9">
        <f t="shared" si="23"/>
        <v>612.14635539816311</v>
      </c>
      <c r="J398" s="9">
        <v>419.29078840677738</v>
      </c>
      <c r="K398" s="9">
        <f t="shared" si="21"/>
        <v>192.85556699138573</v>
      </c>
      <c r="L398" s="9">
        <v>0</v>
      </c>
      <c r="M398" s="9">
        <v>0</v>
      </c>
      <c r="N398" s="9">
        <v>0</v>
      </c>
      <c r="O398" s="4"/>
      <c r="P398" s="9">
        <v>192.85556699138573</v>
      </c>
    </row>
    <row r="399" spans="1:16" x14ac:dyDescent="0.2">
      <c r="A399" s="8" t="s">
        <v>42</v>
      </c>
      <c r="B399" s="8" t="s">
        <v>20</v>
      </c>
      <c r="C399" s="8" t="s">
        <v>82</v>
      </c>
      <c r="D399" s="8" t="s">
        <v>127</v>
      </c>
      <c r="E399" s="8" t="s">
        <v>66</v>
      </c>
      <c r="F399" s="8" t="s">
        <v>0</v>
      </c>
      <c r="G399" s="9">
        <v>0</v>
      </c>
      <c r="H399" s="9">
        <v>344.73258654959989</v>
      </c>
      <c r="I399" s="9">
        <f t="shared" si="23"/>
        <v>344.73258654959989</v>
      </c>
      <c r="J399" s="9">
        <v>345.16970000000003</v>
      </c>
      <c r="K399" s="9">
        <f t="shared" si="21"/>
        <v>-0.43711345040014749</v>
      </c>
      <c r="L399" s="9">
        <v>0</v>
      </c>
      <c r="M399" s="9">
        <v>0</v>
      </c>
      <c r="N399" s="9">
        <v>0</v>
      </c>
      <c r="O399" s="4"/>
      <c r="P399" s="9">
        <v>-0.43711345040014749</v>
      </c>
    </row>
    <row r="400" spans="1:16" x14ac:dyDescent="0.2">
      <c r="A400" s="8" t="s">
        <v>42</v>
      </c>
      <c r="B400" s="8" t="s">
        <v>20</v>
      </c>
      <c r="C400" s="8" t="s">
        <v>82</v>
      </c>
      <c r="D400" s="8" t="s">
        <v>127</v>
      </c>
      <c r="E400" s="8" t="s">
        <v>67</v>
      </c>
      <c r="F400" s="8" t="s">
        <v>6</v>
      </c>
      <c r="G400" s="9">
        <v>0</v>
      </c>
      <c r="H400" s="9">
        <v>-3.7743930000000002E-2</v>
      </c>
      <c r="I400" s="9">
        <f t="shared" si="23"/>
        <v>-3.7743930000000002E-2</v>
      </c>
      <c r="J400" s="9">
        <v>84.000000007000011</v>
      </c>
      <c r="K400" s="9">
        <f t="shared" si="21"/>
        <v>-84.037743937000016</v>
      </c>
      <c r="L400" s="9">
        <v>0</v>
      </c>
      <c r="M400" s="9">
        <v>0</v>
      </c>
      <c r="N400" s="9">
        <v>0</v>
      </c>
      <c r="O400" s="4"/>
      <c r="P400" s="9">
        <v>-84.037743937000016</v>
      </c>
    </row>
    <row r="401" spans="1:16" x14ac:dyDescent="0.2">
      <c r="A401" s="8" t="s">
        <v>42</v>
      </c>
      <c r="B401" s="8" t="s">
        <v>20</v>
      </c>
      <c r="C401" s="8" t="s">
        <v>82</v>
      </c>
      <c r="D401" s="8" t="s">
        <v>127</v>
      </c>
      <c r="E401" s="8" t="s">
        <v>68</v>
      </c>
      <c r="F401" s="8" t="s">
        <v>6</v>
      </c>
      <c r="G401" s="9">
        <v>0</v>
      </c>
      <c r="H401" s="9">
        <v>43436.031032234154</v>
      </c>
      <c r="I401" s="9">
        <f t="shared" si="23"/>
        <v>43436.031032234154</v>
      </c>
      <c r="J401" s="9">
        <v>38720.758255157729</v>
      </c>
      <c r="K401" s="9">
        <f t="shared" si="21"/>
        <v>4715.272777076425</v>
      </c>
      <c r="L401" s="9">
        <f t="shared" si="22"/>
        <v>4715.272777076425</v>
      </c>
      <c r="M401" s="9">
        <v>0</v>
      </c>
      <c r="N401" s="9">
        <v>0</v>
      </c>
      <c r="O401" s="4"/>
      <c r="P401" s="9">
        <v>0</v>
      </c>
    </row>
    <row r="402" spans="1:16" x14ac:dyDescent="0.2">
      <c r="A402" s="8" t="s">
        <v>42</v>
      </c>
      <c r="B402" s="8" t="s">
        <v>20</v>
      </c>
      <c r="C402" s="8" t="s">
        <v>82</v>
      </c>
      <c r="D402" s="8" t="s">
        <v>127</v>
      </c>
      <c r="E402" s="8" t="s">
        <v>129</v>
      </c>
      <c r="F402" s="8" t="s">
        <v>6</v>
      </c>
      <c r="G402" s="9">
        <v>17276.782896660945</v>
      </c>
      <c r="H402" s="9">
        <v>0</v>
      </c>
      <c r="I402" s="9">
        <f t="shared" si="23"/>
        <v>17276.782896660945</v>
      </c>
      <c r="J402" s="9">
        <v>21779.105220879093</v>
      </c>
      <c r="K402" s="9">
        <f t="shared" si="21"/>
        <v>-4502.3223242181484</v>
      </c>
      <c r="L402" s="9">
        <f t="shared" si="22"/>
        <v>-4502.3223242181484</v>
      </c>
      <c r="M402" s="9">
        <v>0</v>
      </c>
      <c r="N402" s="9">
        <v>0</v>
      </c>
      <c r="O402" s="4"/>
      <c r="P402" s="9">
        <v>0</v>
      </c>
    </row>
    <row r="403" spans="1:16" x14ac:dyDescent="0.2">
      <c r="A403" s="8" t="s">
        <v>42</v>
      </c>
      <c r="B403" s="8" t="s">
        <v>20</v>
      </c>
      <c r="C403" s="8" t="s">
        <v>82</v>
      </c>
      <c r="D403" s="8" t="s">
        <v>127</v>
      </c>
      <c r="E403" s="8" t="s">
        <v>130</v>
      </c>
      <c r="F403" s="8" t="s">
        <v>3</v>
      </c>
      <c r="G403" s="9">
        <v>1744.4792102302906</v>
      </c>
      <c r="H403" s="9">
        <v>0</v>
      </c>
      <c r="I403" s="9">
        <f t="shared" si="23"/>
        <v>1744.4792102302906</v>
      </c>
      <c r="J403" s="9">
        <v>0</v>
      </c>
      <c r="K403" s="9">
        <f t="shared" si="21"/>
        <v>1744.4792102302906</v>
      </c>
      <c r="L403" s="9">
        <f t="shared" si="22"/>
        <v>1744.4792102302906</v>
      </c>
      <c r="M403" s="9">
        <v>0</v>
      </c>
      <c r="N403" s="9">
        <v>0</v>
      </c>
      <c r="O403" s="4"/>
      <c r="P403" s="9">
        <v>0</v>
      </c>
    </row>
    <row r="404" spans="1:16" x14ac:dyDescent="0.2">
      <c r="A404" s="8" t="s">
        <v>42</v>
      </c>
      <c r="B404" s="8" t="s">
        <v>20</v>
      </c>
      <c r="C404" s="8" t="s">
        <v>82</v>
      </c>
      <c r="D404" s="8" t="s">
        <v>127</v>
      </c>
      <c r="E404" s="8" t="s">
        <v>130</v>
      </c>
      <c r="F404" s="8" t="s">
        <v>0</v>
      </c>
      <c r="G404" s="9">
        <v>961.44100800000001</v>
      </c>
      <c r="H404" s="9">
        <v>0</v>
      </c>
      <c r="I404" s="9">
        <f t="shared" si="23"/>
        <v>961.44100800000001</v>
      </c>
      <c r="J404" s="9">
        <v>424.37566292880001</v>
      </c>
      <c r="K404" s="9">
        <f t="shared" si="21"/>
        <v>537.0653450712</v>
      </c>
      <c r="L404" s="9">
        <f t="shared" si="22"/>
        <v>537.0653450712</v>
      </c>
      <c r="M404" s="9">
        <v>0</v>
      </c>
      <c r="N404" s="9">
        <v>0</v>
      </c>
      <c r="O404" s="4"/>
      <c r="P404" s="9">
        <v>0</v>
      </c>
    </row>
    <row r="405" spans="1:16" x14ac:dyDescent="0.2">
      <c r="A405" s="8" t="s">
        <v>42</v>
      </c>
      <c r="B405" s="8" t="s">
        <v>20</v>
      </c>
      <c r="C405" s="8" t="s">
        <v>82</v>
      </c>
      <c r="D405" s="8" t="s">
        <v>127</v>
      </c>
      <c r="E405" s="8" t="s">
        <v>137</v>
      </c>
      <c r="F405" s="8" t="s">
        <v>6</v>
      </c>
      <c r="G405" s="9">
        <v>42213.780000001047</v>
      </c>
      <c r="H405" s="9">
        <v>0</v>
      </c>
      <c r="I405" s="9">
        <f t="shared" si="23"/>
        <v>42213.780000001047</v>
      </c>
      <c r="J405" s="9">
        <v>484.66530000210003</v>
      </c>
      <c r="K405" s="9">
        <f t="shared" si="21"/>
        <v>41729.114699998943</v>
      </c>
      <c r="L405" s="9">
        <f t="shared" si="22"/>
        <v>41729.114699998943</v>
      </c>
      <c r="M405" s="9">
        <v>0</v>
      </c>
      <c r="N405" s="9">
        <v>0</v>
      </c>
      <c r="O405" s="4"/>
      <c r="P405" s="9">
        <v>0</v>
      </c>
    </row>
    <row r="406" spans="1:16" x14ac:dyDescent="0.2">
      <c r="A406" s="8" t="s">
        <v>42</v>
      </c>
      <c r="B406" s="8" t="s">
        <v>20</v>
      </c>
      <c r="C406" s="8" t="s">
        <v>82</v>
      </c>
      <c r="D406" s="8" t="s">
        <v>127</v>
      </c>
      <c r="E406" s="8" t="s">
        <v>134</v>
      </c>
      <c r="F406" s="8" t="s">
        <v>0</v>
      </c>
      <c r="G406" s="9">
        <v>1466662.736</v>
      </c>
      <c r="H406" s="9">
        <v>0</v>
      </c>
      <c r="I406" s="9">
        <f t="shared" si="23"/>
        <v>1466662.736</v>
      </c>
      <c r="J406" s="9">
        <v>1265560.6514955903</v>
      </c>
      <c r="K406" s="9">
        <f t="shared" si="21"/>
        <v>201102.08450440969</v>
      </c>
      <c r="L406" s="9">
        <f t="shared" si="22"/>
        <v>201102.08450440969</v>
      </c>
      <c r="M406" s="9">
        <v>0</v>
      </c>
      <c r="N406" s="9">
        <v>0</v>
      </c>
      <c r="O406" s="4"/>
      <c r="P406" s="9">
        <v>0</v>
      </c>
    </row>
    <row r="407" spans="1:16" x14ac:dyDescent="0.2">
      <c r="A407" s="8" t="s">
        <v>42</v>
      </c>
      <c r="B407" s="8" t="s">
        <v>20</v>
      </c>
      <c r="C407" s="8" t="s">
        <v>82</v>
      </c>
      <c r="D407" s="8" t="s">
        <v>127</v>
      </c>
      <c r="E407" s="8" t="s">
        <v>135</v>
      </c>
      <c r="F407" s="8" t="s">
        <v>0</v>
      </c>
      <c r="G407" s="9">
        <v>0</v>
      </c>
      <c r="H407" s="9">
        <v>0</v>
      </c>
      <c r="I407" s="9">
        <f t="shared" si="23"/>
        <v>0</v>
      </c>
      <c r="J407" s="9">
        <v>-2.8987200070829111E-9</v>
      </c>
      <c r="K407" s="9">
        <f t="shared" si="21"/>
        <v>2.8987200070829111E-9</v>
      </c>
      <c r="L407" s="9">
        <f t="shared" si="22"/>
        <v>2.8987200070829111E-9</v>
      </c>
      <c r="M407" s="9">
        <v>0</v>
      </c>
      <c r="N407" s="9">
        <v>0</v>
      </c>
      <c r="O407" s="4"/>
      <c r="P407" s="9">
        <v>0</v>
      </c>
    </row>
    <row r="408" spans="1:16" x14ac:dyDescent="0.2">
      <c r="A408" s="8" t="s">
        <v>42</v>
      </c>
      <c r="B408" s="8" t="s">
        <v>20</v>
      </c>
      <c r="C408" s="8" t="s">
        <v>82</v>
      </c>
      <c r="D408" s="8" t="s">
        <v>127</v>
      </c>
      <c r="E408" s="8" t="s">
        <v>136</v>
      </c>
      <c r="F408" s="8" t="s">
        <v>0</v>
      </c>
      <c r="G408" s="9">
        <v>0</v>
      </c>
      <c r="H408" s="9">
        <v>0</v>
      </c>
      <c r="I408" s="9">
        <f t="shared" si="23"/>
        <v>0</v>
      </c>
      <c r="J408" s="9">
        <v>6.3501292800000009</v>
      </c>
      <c r="K408" s="9">
        <f t="shared" si="21"/>
        <v>-6.3501292800000009</v>
      </c>
      <c r="L408" s="9">
        <v>0</v>
      </c>
      <c r="M408" s="9">
        <v>0</v>
      </c>
      <c r="N408" s="9">
        <v>0</v>
      </c>
      <c r="O408" s="4"/>
      <c r="P408" s="9">
        <v>-6.3501292800000009</v>
      </c>
    </row>
    <row r="409" spans="1:16" x14ac:dyDescent="0.2">
      <c r="A409" s="8" t="s">
        <v>42</v>
      </c>
      <c r="B409" s="8" t="s">
        <v>20</v>
      </c>
      <c r="C409" s="8" t="s">
        <v>82</v>
      </c>
      <c r="D409" s="8" t="s">
        <v>127</v>
      </c>
      <c r="E409" s="8"/>
      <c r="F409" s="8" t="s">
        <v>3</v>
      </c>
      <c r="G409" s="9">
        <v>1174131.2200388501</v>
      </c>
      <c r="H409" s="9">
        <v>906100.6044790853</v>
      </c>
      <c r="I409" s="9">
        <f t="shared" si="23"/>
        <v>2080231.8245179355</v>
      </c>
      <c r="J409" s="9">
        <v>1569412.4826110213</v>
      </c>
      <c r="K409" s="9">
        <f t="shared" si="21"/>
        <v>510819.34190691425</v>
      </c>
      <c r="L409" s="9">
        <f t="shared" si="22"/>
        <v>510819.34190691425</v>
      </c>
      <c r="M409" s="9">
        <v>0</v>
      </c>
      <c r="N409" s="9">
        <v>0</v>
      </c>
      <c r="O409" s="4"/>
      <c r="P409" s="9">
        <v>0</v>
      </c>
    </row>
    <row r="410" spans="1:16" x14ac:dyDescent="0.2">
      <c r="A410" s="8" t="s">
        <v>42</v>
      </c>
      <c r="B410" s="8" t="s">
        <v>20</v>
      </c>
      <c r="C410" s="8" t="s">
        <v>82</v>
      </c>
      <c r="D410" s="8" t="s">
        <v>127</v>
      </c>
      <c r="E410" s="8"/>
      <c r="F410" s="8" t="s">
        <v>6</v>
      </c>
      <c r="G410" s="9">
        <v>1298995.1952238819</v>
      </c>
      <c r="H410" s="9">
        <v>421232.4487732249</v>
      </c>
      <c r="I410" s="9">
        <f t="shared" si="23"/>
        <v>1720227.6439971067</v>
      </c>
      <c r="J410" s="9">
        <v>1717881.666301569</v>
      </c>
      <c r="K410" s="9">
        <f t="shared" si="21"/>
        <v>2345.9776955377311</v>
      </c>
      <c r="L410" s="9">
        <f t="shared" si="22"/>
        <v>2345.9776955377311</v>
      </c>
      <c r="M410" s="9">
        <v>0</v>
      </c>
      <c r="N410" s="9">
        <v>0</v>
      </c>
      <c r="O410" s="4"/>
      <c r="P410" s="9">
        <v>0</v>
      </c>
    </row>
    <row r="411" spans="1:16" x14ac:dyDescent="0.2">
      <c r="A411" s="8" t="s">
        <v>42</v>
      </c>
      <c r="B411" s="8" t="s">
        <v>20</v>
      </c>
      <c r="C411" s="8" t="s">
        <v>82</v>
      </c>
      <c r="D411" s="8" t="s">
        <v>127</v>
      </c>
      <c r="E411" s="8"/>
      <c r="F411" s="8" t="s">
        <v>0</v>
      </c>
      <c r="G411" s="9">
        <v>1885964.7674033563</v>
      </c>
      <c r="H411" s="9">
        <v>2099573.7100192509</v>
      </c>
      <c r="I411" s="9">
        <f t="shared" si="23"/>
        <v>3985538.4774226071</v>
      </c>
      <c r="J411" s="9">
        <v>3638243.9366084202</v>
      </c>
      <c r="K411" s="9">
        <f t="shared" si="21"/>
        <v>347294.54081418691</v>
      </c>
      <c r="L411" s="9">
        <f t="shared" si="22"/>
        <v>347294.54081418691</v>
      </c>
      <c r="M411" s="9">
        <v>0</v>
      </c>
      <c r="N411" s="9">
        <v>0</v>
      </c>
      <c r="O411" s="4"/>
      <c r="P411" s="9">
        <v>0</v>
      </c>
    </row>
    <row r="412" spans="1:16" x14ac:dyDescent="0.2">
      <c r="A412" s="8" t="s">
        <v>42</v>
      </c>
      <c r="B412" s="8" t="s">
        <v>21</v>
      </c>
      <c r="C412" s="8" t="s">
        <v>83</v>
      </c>
      <c r="D412" s="8" t="s">
        <v>127</v>
      </c>
      <c r="E412" s="8" t="s">
        <v>9</v>
      </c>
      <c r="F412" s="8" t="s">
        <v>3</v>
      </c>
      <c r="G412" s="9">
        <v>5607.3109307500008</v>
      </c>
      <c r="H412" s="9">
        <v>5.3719999999999999</v>
      </c>
      <c r="I412" s="9">
        <f t="shared" si="23"/>
        <v>5612.6829307500011</v>
      </c>
      <c r="J412" s="9">
        <v>5611.0588099999995</v>
      </c>
      <c r="K412" s="9">
        <f t="shared" si="21"/>
        <v>1.6241207500015662</v>
      </c>
      <c r="L412" s="9">
        <f t="shared" si="22"/>
        <v>1.6241207500015662</v>
      </c>
      <c r="M412" s="9">
        <v>0</v>
      </c>
      <c r="N412" s="9">
        <v>0</v>
      </c>
      <c r="O412" s="4"/>
      <c r="P412" s="9">
        <v>0</v>
      </c>
    </row>
    <row r="413" spans="1:16" x14ac:dyDescent="0.2">
      <c r="A413" s="8" t="s">
        <v>42</v>
      </c>
      <c r="B413" s="8" t="s">
        <v>21</v>
      </c>
      <c r="C413" s="8" t="s">
        <v>83</v>
      </c>
      <c r="D413" s="8" t="s">
        <v>127</v>
      </c>
      <c r="E413" s="8" t="s">
        <v>52</v>
      </c>
      <c r="F413" s="8" t="s">
        <v>3</v>
      </c>
      <c r="G413" s="9">
        <v>18609.400984435495</v>
      </c>
      <c r="H413" s="9">
        <v>0</v>
      </c>
      <c r="I413" s="9">
        <f t="shared" si="23"/>
        <v>18609.400984435495</v>
      </c>
      <c r="J413" s="9">
        <v>18410.094698029094</v>
      </c>
      <c r="K413" s="9">
        <f t="shared" ref="K413:K464" si="24">I413-J413</f>
        <v>199.30628640640134</v>
      </c>
      <c r="L413" s="9">
        <v>0</v>
      </c>
      <c r="M413" s="9">
        <v>0</v>
      </c>
      <c r="N413" s="9">
        <v>0</v>
      </c>
      <c r="O413" s="4"/>
      <c r="P413" s="9">
        <v>199.30628640640134</v>
      </c>
    </row>
    <row r="414" spans="1:16" x14ac:dyDescent="0.2">
      <c r="A414" s="8" t="s">
        <v>42</v>
      </c>
      <c r="B414" s="8" t="s">
        <v>21</v>
      </c>
      <c r="C414" s="8" t="s">
        <v>83</v>
      </c>
      <c r="D414" s="8" t="s">
        <v>127</v>
      </c>
      <c r="E414" s="8" t="s">
        <v>52</v>
      </c>
      <c r="F414" s="8" t="s">
        <v>6</v>
      </c>
      <c r="G414" s="9">
        <v>38666.022088666155</v>
      </c>
      <c r="H414" s="9">
        <v>0</v>
      </c>
      <c r="I414" s="9">
        <f t="shared" si="23"/>
        <v>38666.022088666155</v>
      </c>
      <c r="J414" s="9">
        <v>33472.214379802695</v>
      </c>
      <c r="K414" s="9">
        <f t="shared" si="24"/>
        <v>5193.80770886346</v>
      </c>
      <c r="L414" s="9">
        <v>0</v>
      </c>
      <c r="M414" s="9">
        <v>0</v>
      </c>
      <c r="N414" s="9">
        <v>0</v>
      </c>
      <c r="O414" s="4"/>
      <c r="P414" s="9">
        <v>5193.80770886346</v>
      </c>
    </row>
    <row r="415" spans="1:16" x14ac:dyDescent="0.2">
      <c r="A415" s="8" t="s">
        <v>42</v>
      </c>
      <c r="B415" s="8" t="s">
        <v>21</v>
      </c>
      <c r="C415" s="8" t="s">
        <v>83</v>
      </c>
      <c r="D415" s="8" t="s">
        <v>127</v>
      </c>
      <c r="E415" s="8" t="s">
        <v>52</v>
      </c>
      <c r="F415" s="8" t="s">
        <v>0</v>
      </c>
      <c r="G415" s="9">
        <v>668070.1346061466</v>
      </c>
      <c r="H415" s="9">
        <v>0</v>
      </c>
      <c r="I415" s="9">
        <f t="shared" si="23"/>
        <v>668070.1346061466</v>
      </c>
      <c r="J415" s="9">
        <v>606138.69622625469</v>
      </c>
      <c r="K415" s="9">
        <f t="shared" si="24"/>
        <v>61931.438379891915</v>
      </c>
      <c r="L415" s="9">
        <v>0</v>
      </c>
      <c r="M415" s="9">
        <v>0</v>
      </c>
      <c r="N415" s="9">
        <v>0</v>
      </c>
      <c r="O415" s="4"/>
      <c r="P415" s="9">
        <v>61931.438379891915</v>
      </c>
    </row>
    <row r="416" spans="1:16" x14ac:dyDescent="0.2">
      <c r="A416" s="8" t="s">
        <v>42</v>
      </c>
      <c r="B416" s="8" t="s">
        <v>21</v>
      </c>
      <c r="C416" s="8" t="s">
        <v>83</v>
      </c>
      <c r="D416" s="8" t="s">
        <v>127</v>
      </c>
      <c r="E416" s="8" t="s">
        <v>14</v>
      </c>
      <c r="F416" s="8" t="s">
        <v>0</v>
      </c>
      <c r="G416" s="9">
        <v>0</v>
      </c>
      <c r="H416" s="9">
        <v>0</v>
      </c>
      <c r="I416" s="9">
        <f t="shared" si="23"/>
        <v>0</v>
      </c>
      <c r="J416" s="9">
        <v>17.710564174005121</v>
      </c>
      <c r="K416" s="9">
        <f t="shared" si="24"/>
        <v>-17.710564174005121</v>
      </c>
      <c r="L416" s="9">
        <f t="shared" si="22"/>
        <v>-17.710564174005121</v>
      </c>
      <c r="M416" s="9">
        <v>0</v>
      </c>
      <c r="N416" s="9">
        <v>0</v>
      </c>
      <c r="O416" s="4"/>
      <c r="P416" s="9">
        <v>0</v>
      </c>
    </row>
    <row r="417" spans="1:16" x14ac:dyDescent="0.2">
      <c r="A417" s="8" t="s">
        <v>42</v>
      </c>
      <c r="B417" s="8" t="s">
        <v>21</v>
      </c>
      <c r="C417" s="8" t="s">
        <v>83</v>
      </c>
      <c r="D417" s="8" t="s">
        <v>127</v>
      </c>
      <c r="E417" s="8" t="s">
        <v>131</v>
      </c>
      <c r="F417" s="8" t="s">
        <v>0</v>
      </c>
      <c r="G417" s="9">
        <v>1335.491556973584</v>
      </c>
      <c r="H417" s="9">
        <v>0</v>
      </c>
      <c r="I417" s="9">
        <f t="shared" si="23"/>
        <v>1335.491556973584</v>
      </c>
      <c r="J417" s="9">
        <v>140.89734662399999</v>
      </c>
      <c r="K417" s="9">
        <f t="shared" si="24"/>
        <v>1194.594210349584</v>
      </c>
      <c r="L417" s="9">
        <f t="shared" si="22"/>
        <v>1194.594210349584</v>
      </c>
      <c r="M417" s="9">
        <v>0</v>
      </c>
      <c r="N417" s="9">
        <v>0</v>
      </c>
      <c r="O417" s="4"/>
      <c r="P417" s="9">
        <v>0</v>
      </c>
    </row>
    <row r="418" spans="1:16" x14ac:dyDescent="0.2">
      <c r="A418" s="8" t="s">
        <v>42</v>
      </c>
      <c r="B418" s="8" t="s">
        <v>21</v>
      </c>
      <c r="C418" s="8" t="s">
        <v>83</v>
      </c>
      <c r="D418" s="8" t="s">
        <v>127</v>
      </c>
      <c r="E418" s="8" t="s">
        <v>66</v>
      </c>
      <c r="F418" s="8" t="s">
        <v>3</v>
      </c>
      <c r="G418" s="9">
        <v>0</v>
      </c>
      <c r="H418" s="9">
        <v>1183.7365016427086</v>
      </c>
      <c r="I418" s="9">
        <f t="shared" si="23"/>
        <v>1183.7365016427086</v>
      </c>
      <c r="J418" s="9">
        <v>885.68541819115933</v>
      </c>
      <c r="K418" s="9">
        <f t="shared" si="24"/>
        <v>298.05108345154929</v>
      </c>
      <c r="L418" s="9">
        <v>0</v>
      </c>
      <c r="M418" s="9">
        <v>0</v>
      </c>
      <c r="N418" s="9">
        <v>0</v>
      </c>
      <c r="O418" s="4"/>
      <c r="P418" s="9">
        <v>298.05108345154929</v>
      </c>
    </row>
    <row r="419" spans="1:16" x14ac:dyDescent="0.2">
      <c r="A419" s="8" t="s">
        <v>42</v>
      </c>
      <c r="B419" s="8" t="s">
        <v>21</v>
      </c>
      <c r="C419" s="8" t="s">
        <v>83</v>
      </c>
      <c r="D419" s="8" t="s">
        <v>127</v>
      </c>
      <c r="E419" s="8" t="s">
        <v>66</v>
      </c>
      <c r="F419" s="8" t="s">
        <v>6</v>
      </c>
      <c r="G419" s="9">
        <v>0</v>
      </c>
      <c r="H419" s="9">
        <v>920.59643847413577</v>
      </c>
      <c r="I419" s="9">
        <f t="shared" si="23"/>
        <v>920.59643847413577</v>
      </c>
      <c r="J419" s="9">
        <v>796.57120305155752</v>
      </c>
      <c r="K419" s="9">
        <f t="shared" si="24"/>
        <v>124.02523542257825</v>
      </c>
      <c r="L419" s="9">
        <v>0</v>
      </c>
      <c r="M419" s="9">
        <v>0</v>
      </c>
      <c r="N419" s="9">
        <v>0</v>
      </c>
      <c r="O419" s="4"/>
      <c r="P419" s="9">
        <v>124.02523542257825</v>
      </c>
    </row>
    <row r="420" spans="1:16" x14ac:dyDescent="0.2">
      <c r="A420" s="8" t="s">
        <v>42</v>
      </c>
      <c r="B420" s="8" t="s">
        <v>21</v>
      </c>
      <c r="C420" s="8" t="s">
        <v>83</v>
      </c>
      <c r="D420" s="8" t="s">
        <v>127</v>
      </c>
      <c r="E420" s="8" t="s">
        <v>66</v>
      </c>
      <c r="F420" s="8" t="s">
        <v>0</v>
      </c>
      <c r="G420" s="9">
        <v>0</v>
      </c>
      <c r="H420" s="9">
        <v>518.44611867169988</v>
      </c>
      <c r="I420" s="9">
        <f t="shared" si="23"/>
        <v>518.44611867169988</v>
      </c>
      <c r="J420" s="9">
        <v>518.37760000000003</v>
      </c>
      <c r="K420" s="9">
        <f t="shared" si="24"/>
        <v>6.851867169984871E-2</v>
      </c>
      <c r="L420" s="9">
        <v>0</v>
      </c>
      <c r="M420" s="9">
        <v>0</v>
      </c>
      <c r="N420" s="9">
        <v>0</v>
      </c>
      <c r="O420" s="4"/>
      <c r="P420" s="9">
        <v>6.851867169984871E-2</v>
      </c>
    </row>
    <row r="421" spans="1:16" x14ac:dyDescent="0.2">
      <c r="A421" s="8" t="s">
        <v>42</v>
      </c>
      <c r="B421" s="8" t="s">
        <v>21</v>
      </c>
      <c r="C421" s="8" t="s">
        <v>83</v>
      </c>
      <c r="D421" s="8" t="s">
        <v>127</v>
      </c>
      <c r="E421" s="8" t="s">
        <v>67</v>
      </c>
      <c r="F421" s="8" t="s">
        <v>6</v>
      </c>
      <c r="G421" s="9">
        <v>0</v>
      </c>
      <c r="H421" s="9">
        <v>69029.509191619989</v>
      </c>
      <c r="I421" s="9">
        <f t="shared" si="23"/>
        <v>69029.509191619989</v>
      </c>
      <c r="J421" s="9">
        <v>68827.809700279002</v>
      </c>
      <c r="K421" s="9">
        <f t="shared" si="24"/>
        <v>201.69949134098715</v>
      </c>
      <c r="L421" s="9">
        <v>0</v>
      </c>
      <c r="M421" s="9">
        <v>0</v>
      </c>
      <c r="N421" s="9">
        <v>0</v>
      </c>
      <c r="O421" s="4"/>
      <c r="P421" s="9">
        <v>201.69949134098715</v>
      </c>
    </row>
    <row r="422" spans="1:16" x14ac:dyDescent="0.2">
      <c r="A422" s="8" t="s">
        <v>42</v>
      </c>
      <c r="B422" s="8" t="s">
        <v>21</v>
      </c>
      <c r="C422" s="8" t="s">
        <v>83</v>
      </c>
      <c r="D422" s="8" t="s">
        <v>127</v>
      </c>
      <c r="E422" s="8" t="s">
        <v>67</v>
      </c>
      <c r="F422" s="8" t="s">
        <v>0</v>
      </c>
      <c r="G422" s="9">
        <v>0</v>
      </c>
      <c r="H422" s="9">
        <v>5301.9699000000001</v>
      </c>
      <c r="I422" s="9">
        <f t="shared" si="23"/>
        <v>5301.9699000000001</v>
      </c>
      <c r="J422" s="9">
        <v>5301.9999999999991</v>
      </c>
      <c r="K422" s="9">
        <f t="shared" si="24"/>
        <v>-3.0099999999038118E-2</v>
      </c>
      <c r="L422" s="9">
        <v>0</v>
      </c>
      <c r="M422" s="9">
        <v>0</v>
      </c>
      <c r="N422" s="9">
        <v>0</v>
      </c>
      <c r="O422" s="4"/>
      <c r="P422" s="9">
        <v>-3.0099999999038118E-2</v>
      </c>
    </row>
    <row r="423" spans="1:16" x14ac:dyDescent="0.2">
      <c r="A423" s="8" t="s">
        <v>42</v>
      </c>
      <c r="B423" s="8" t="s">
        <v>21</v>
      </c>
      <c r="C423" s="8" t="s">
        <v>83</v>
      </c>
      <c r="D423" s="8" t="s">
        <v>127</v>
      </c>
      <c r="E423" s="8" t="s">
        <v>68</v>
      </c>
      <c r="F423" s="8" t="s">
        <v>6</v>
      </c>
      <c r="G423" s="9">
        <v>0</v>
      </c>
      <c r="H423" s="9">
        <v>819508.01286819729</v>
      </c>
      <c r="I423" s="9">
        <f t="shared" si="23"/>
        <v>819508.01286819729</v>
      </c>
      <c r="J423" s="9">
        <v>831331.74033899652</v>
      </c>
      <c r="K423" s="9">
        <f t="shared" si="24"/>
        <v>-11823.727470799233</v>
      </c>
      <c r="L423" s="9">
        <f t="shared" si="22"/>
        <v>-11823.727470799233</v>
      </c>
      <c r="M423" s="9">
        <v>0</v>
      </c>
      <c r="N423" s="9">
        <v>0</v>
      </c>
      <c r="O423" s="4"/>
      <c r="P423" s="9">
        <v>0</v>
      </c>
    </row>
    <row r="424" spans="1:16" x14ac:dyDescent="0.2">
      <c r="A424" s="8" t="s">
        <v>42</v>
      </c>
      <c r="B424" s="8" t="s">
        <v>21</v>
      </c>
      <c r="C424" s="8" t="s">
        <v>83</v>
      </c>
      <c r="D424" s="8" t="s">
        <v>127</v>
      </c>
      <c r="E424" s="8" t="s">
        <v>68</v>
      </c>
      <c r="F424" s="8" t="s">
        <v>0</v>
      </c>
      <c r="G424" s="9">
        <v>0</v>
      </c>
      <c r="H424" s="9">
        <v>14999.999900000004</v>
      </c>
      <c r="I424" s="9">
        <f t="shared" si="23"/>
        <v>14999.999900000004</v>
      </c>
      <c r="J424" s="9">
        <v>15000</v>
      </c>
      <c r="K424" s="9">
        <f t="shared" si="24"/>
        <v>-9.9999995654798113E-5</v>
      </c>
      <c r="L424" s="9">
        <f t="shared" si="22"/>
        <v>-9.9999995654798113E-5</v>
      </c>
      <c r="M424" s="9">
        <v>0</v>
      </c>
      <c r="N424" s="9">
        <v>0</v>
      </c>
      <c r="O424" s="4"/>
      <c r="P424" s="9">
        <v>0</v>
      </c>
    </row>
    <row r="425" spans="1:16" x14ac:dyDescent="0.2">
      <c r="A425" s="8" t="s">
        <v>42</v>
      </c>
      <c r="B425" s="8" t="s">
        <v>21</v>
      </c>
      <c r="C425" s="8" t="s">
        <v>83</v>
      </c>
      <c r="D425" s="8" t="s">
        <v>127</v>
      </c>
      <c r="E425" s="8" t="s">
        <v>129</v>
      </c>
      <c r="F425" s="8" t="s">
        <v>6</v>
      </c>
      <c r="G425" s="9">
        <v>0</v>
      </c>
      <c r="H425" s="9">
        <v>0</v>
      </c>
      <c r="I425" s="9">
        <f t="shared" si="23"/>
        <v>0</v>
      </c>
      <c r="J425" s="9">
        <v>27597.236307391424</v>
      </c>
      <c r="K425" s="9">
        <f t="shared" si="24"/>
        <v>-27597.236307391424</v>
      </c>
      <c r="L425" s="9">
        <f t="shared" si="22"/>
        <v>-27597.236307391424</v>
      </c>
      <c r="M425" s="9">
        <v>0</v>
      </c>
      <c r="N425" s="9">
        <v>0</v>
      </c>
      <c r="O425" s="4"/>
      <c r="P425" s="9">
        <v>0</v>
      </c>
    </row>
    <row r="426" spans="1:16" x14ac:dyDescent="0.2">
      <c r="A426" s="8" t="s">
        <v>42</v>
      </c>
      <c r="B426" s="8" t="s">
        <v>21</v>
      </c>
      <c r="C426" s="8" t="s">
        <v>83</v>
      </c>
      <c r="D426" s="8" t="s">
        <v>127</v>
      </c>
      <c r="E426" s="8" t="s">
        <v>130</v>
      </c>
      <c r="F426" s="8" t="s">
        <v>3</v>
      </c>
      <c r="G426" s="9">
        <v>292.09847529071578</v>
      </c>
      <c r="H426" s="9">
        <v>0</v>
      </c>
      <c r="I426" s="9">
        <f t="shared" si="23"/>
        <v>292.09847529071578</v>
      </c>
      <c r="J426" s="9">
        <v>0</v>
      </c>
      <c r="K426" s="9">
        <f t="shared" si="24"/>
        <v>292.09847529071578</v>
      </c>
      <c r="L426" s="9">
        <f t="shared" si="22"/>
        <v>292.09847529071578</v>
      </c>
      <c r="M426" s="9">
        <v>0</v>
      </c>
      <c r="N426" s="9">
        <v>0</v>
      </c>
      <c r="O426" s="4"/>
      <c r="P426" s="9">
        <v>0</v>
      </c>
    </row>
    <row r="427" spans="1:16" x14ac:dyDescent="0.2">
      <c r="A427" s="8" t="s">
        <v>42</v>
      </c>
      <c r="B427" s="8" t="s">
        <v>21</v>
      </c>
      <c r="C427" s="8" t="s">
        <v>83</v>
      </c>
      <c r="D427" s="8" t="s">
        <v>127</v>
      </c>
      <c r="E427" s="8" t="s">
        <v>130</v>
      </c>
      <c r="F427" s="8" t="s">
        <v>0</v>
      </c>
      <c r="G427" s="9">
        <v>2178.1080659999998</v>
      </c>
      <c r="H427" s="9">
        <v>0</v>
      </c>
      <c r="I427" s="9">
        <f t="shared" si="23"/>
        <v>2178.1080659999998</v>
      </c>
      <c r="J427" s="9">
        <v>961.40693682509982</v>
      </c>
      <c r="K427" s="9">
        <f t="shared" si="24"/>
        <v>1216.7011291749</v>
      </c>
      <c r="L427" s="9">
        <f t="shared" si="22"/>
        <v>1216.7011291749</v>
      </c>
      <c r="M427" s="9">
        <v>0</v>
      </c>
      <c r="N427" s="9">
        <v>0</v>
      </c>
      <c r="O427" s="4"/>
      <c r="P427" s="9">
        <v>0</v>
      </c>
    </row>
    <row r="428" spans="1:16" x14ac:dyDescent="0.2">
      <c r="A428" s="8" t="s">
        <v>42</v>
      </c>
      <c r="B428" s="8" t="s">
        <v>21</v>
      </c>
      <c r="C428" s="8" t="s">
        <v>83</v>
      </c>
      <c r="D428" s="8" t="s">
        <v>127</v>
      </c>
      <c r="E428" s="8" t="s">
        <v>137</v>
      </c>
      <c r="F428" s="8" t="s">
        <v>6</v>
      </c>
      <c r="G428" s="9">
        <v>732686.06000001822</v>
      </c>
      <c r="H428" s="9">
        <v>0</v>
      </c>
      <c r="I428" s="9">
        <f t="shared" si="23"/>
        <v>732686.06000001822</v>
      </c>
      <c r="J428" s="9">
        <v>3854.2431000166989</v>
      </c>
      <c r="K428" s="9">
        <f t="shared" si="24"/>
        <v>728831.81690000149</v>
      </c>
      <c r="L428" s="9">
        <f t="shared" si="22"/>
        <v>728831.81690000149</v>
      </c>
      <c r="M428" s="9">
        <v>0</v>
      </c>
      <c r="N428" s="9">
        <v>0</v>
      </c>
      <c r="O428" s="4"/>
      <c r="P428" s="9">
        <v>0</v>
      </c>
    </row>
    <row r="429" spans="1:16" x14ac:dyDescent="0.2">
      <c r="A429" s="8" t="s">
        <v>42</v>
      </c>
      <c r="B429" s="8" t="s">
        <v>21</v>
      </c>
      <c r="C429" s="8" t="s">
        <v>83</v>
      </c>
      <c r="D429" s="8" t="s">
        <v>127</v>
      </c>
      <c r="E429" s="8" t="s">
        <v>137</v>
      </c>
      <c r="F429" s="8" t="s">
        <v>0</v>
      </c>
      <c r="G429" s="9">
        <v>101153</v>
      </c>
      <c r="H429" s="9">
        <v>0</v>
      </c>
      <c r="I429" s="9">
        <f t="shared" si="23"/>
        <v>101153</v>
      </c>
      <c r="J429" s="9">
        <v>100954.4</v>
      </c>
      <c r="K429" s="9">
        <f t="shared" si="24"/>
        <v>198.60000000000582</v>
      </c>
      <c r="L429" s="9">
        <f t="shared" si="22"/>
        <v>198.60000000000582</v>
      </c>
      <c r="M429" s="9">
        <v>0</v>
      </c>
      <c r="N429" s="9">
        <v>0</v>
      </c>
      <c r="O429" s="4"/>
      <c r="P429" s="9">
        <v>0</v>
      </c>
    </row>
    <row r="430" spans="1:16" x14ac:dyDescent="0.2">
      <c r="A430" s="8" t="s">
        <v>42</v>
      </c>
      <c r="B430" s="8" t="s">
        <v>21</v>
      </c>
      <c r="C430" s="8" t="s">
        <v>83</v>
      </c>
      <c r="D430" s="8" t="s">
        <v>127</v>
      </c>
      <c r="E430" s="8" t="s">
        <v>134</v>
      </c>
      <c r="F430" s="8" t="s">
        <v>0</v>
      </c>
      <c r="G430" s="9">
        <v>0</v>
      </c>
      <c r="H430" s="9">
        <v>0</v>
      </c>
      <c r="I430" s="9">
        <f t="shared" si="23"/>
        <v>0</v>
      </c>
      <c r="J430" s="9">
        <v>1305.4305547453621</v>
      </c>
      <c r="K430" s="9">
        <f t="shared" si="24"/>
        <v>-1305.4305547453621</v>
      </c>
      <c r="L430" s="9">
        <f t="shared" si="22"/>
        <v>-1305.4305547453621</v>
      </c>
      <c r="M430" s="9">
        <v>0</v>
      </c>
      <c r="N430" s="9">
        <v>0</v>
      </c>
      <c r="O430" s="4"/>
      <c r="P430" s="9">
        <v>0</v>
      </c>
    </row>
    <row r="431" spans="1:16" x14ac:dyDescent="0.2">
      <c r="A431" s="8" t="s">
        <v>42</v>
      </c>
      <c r="B431" s="8" t="s">
        <v>21</v>
      </c>
      <c r="C431" s="8" t="s">
        <v>83</v>
      </c>
      <c r="D431" s="8" t="s">
        <v>127</v>
      </c>
      <c r="E431" s="8" t="s">
        <v>135</v>
      </c>
      <c r="F431" s="8" t="s">
        <v>0</v>
      </c>
      <c r="G431" s="9">
        <v>0</v>
      </c>
      <c r="H431" s="9">
        <v>0</v>
      </c>
      <c r="I431" s="9">
        <f t="shared" si="23"/>
        <v>0</v>
      </c>
      <c r="J431" s="9">
        <v>-6.5669400056700411E-9</v>
      </c>
      <c r="K431" s="9">
        <f t="shared" si="24"/>
        <v>6.5669400056700411E-9</v>
      </c>
      <c r="L431" s="9">
        <f t="shared" si="22"/>
        <v>6.5669400056700411E-9</v>
      </c>
      <c r="M431" s="9">
        <v>0</v>
      </c>
      <c r="N431" s="9">
        <v>0</v>
      </c>
      <c r="O431" s="4"/>
      <c r="P431" s="9">
        <v>0</v>
      </c>
    </row>
    <row r="432" spans="1:16" x14ac:dyDescent="0.2">
      <c r="A432" s="8" t="s">
        <v>42</v>
      </c>
      <c r="B432" s="8" t="s">
        <v>21</v>
      </c>
      <c r="C432" s="8" t="s">
        <v>83</v>
      </c>
      <c r="D432" s="8" t="s">
        <v>127</v>
      </c>
      <c r="E432" s="8" t="s">
        <v>136</v>
      </c>
      <c r="F432" s="8" t="s">
        <v>0</v>
      </c>
      <c r="G432" s="9">
        <v>0</v>
      </c>
      <c r="H432" s="9">
        <v>0</v>
      </c>
      <c r="I432" s="9">
        <f t="shared" si="23"/>
        <v>0</v>
      </c>
      <c r="J432" s="9">
        <v>14.385976560000001</v>
      </c>
      <c r="K432" s="9">
        <f t="shared" si="24"/>
        <v>-14.385976560000001</v>
      </c>
      <c r="L432" s="9">
        <v>0</v>
      </c>
      <c r="M432" s="9">
        <v>0</v>
      </c>
      <c r="N432" s="9">
        <v>0</v>
      </c>
      <c r="O432" s="4"/>
      <c r="P432" s="9">
        <v>-14.385976560000001</v>
      </c>
    </row>
    <row r="433" spans="1:16" x14ac:dyDescent="0.2">
      <c r="A433" s="8" t="s">
        <v>42</v>
      </c>
      <c r="B433" s="8" t="s">
        <v>21</v>
      </c>
      <c r="C433" s="8" t="s">
        <v>83</v>
      </c>
      <c r="D433" s="8" t="s">
        <v>127</v>
      </c>
      <c r="E433" s="8"/>
      <c r="F433" s="8" t="s">
        <v>3</v>
      </c>
      <c r="G433" s="9">
        <v>233412.19682331392</v>
      </c>
      <c r="H433" s="9">
        <v>46485.710523884285</v>
      </c>
      <c r="I433" s="9">
        <f t="shared" si="23"/>
        <v>279897.90734719823</v>
      </c>
      <c r="J433" s="9">
        <v>258716.92239943802</v>
      </c>
      <c r="K433" s="9">
        <f t="shared" si="24"/>
        <v>21180.984947760211</v>
      </c>
      <c r="L433" s="9">
        <f t="shared" si="22"/>
        <v>21180.984947760211</v>
      </c>
      <c r="M433" s="9">
        <v>0</v>
      </c>
      <c r="N433" s="9">
        <v>0</v>
      </c>
      <c r="O433" s="4"/>
      <c r="P433" s="9">
        <v>0</v>
      </c>
    </row>
    <row r="434" spans="1:16" x14ac:dyDescent="0.2">
      <c r="A434" s="8" t="s">
        <v>42</v>
      </c>
      <c r="B434" s="8" t="s">
        <v>21</v>
      </c>
      <c r="C434" s="8" t="s">
        <v>83</v>
      </c>
      <c r="D434" s="8" t="s">
        <v>127</v>
      </c>
      <c r="E434" s="8"/>
      <c r="F434" s="8" t="s">
        <v>6</v>
      </c>
      <c r="G434" s="9">
        <v>3507134.6177698043</v>
      </c>
      <c r="H434" s="9">
        <v>618423.01134461712</v>
      </c>
      <c r="I434" s="9">
        <f t="shared" si="23"/>
        <v>4125557.6291144216</v>
      </c>
      <c r="J434" s="9">
        <v>3936857.465919666</v>
      </c>
      <c r="K434" s="9">
        <f t="shared" si="24"/>
        <v>188700.16319475556</v>
      </c>
      <c r="L434" s="9">
        <f t="shared" si="22"/>
        <v>188700.16319475556</v>
      </c>
      <c r="M434" s="9">
        <v>0</v>
      </c>
      <c r="N434" s="9">
        <v>0</v>
      </c>
      <c r="O434" s="4"/>
      <c r="P434" s="9">
        <v>0</v>
      </c>
    </row>
    <row r="435" spans="1:16" x14ac:dyDescent="0.2">
      <c r="A435" s="8" t="s">
        <v>42</v>
      </c>
      <c r="B435" s="8" t="s">
        <v>21</v>
      </c>
      <c r="C435" s="8" t="s">
        <v>83</v>
      </c>
      <c r="D435" s="8" t="s">
        <v>127</v>
      </c>
      <c r="E435" s="8"/>
      <c r="F435" s="8" t="s">
        <v>0</v>
      </c>
      <c r="G435" s="9">
        <v>5370367.7490974795</v>
      </c>
      <c r="H435" s="9">
        <v>1640598.0028502683</v>
      </c>
      <c r="I435" s="9">
        <f t="shared" si="23"/>
        <v>7010965.7519477475</v>
      </c>
      <c r="J435" s="9">
        <v>6471166.1418572078</v>
      </c>
      <c r="K435" s="9">
        <f t="shared" si="24"/>
        <v>539799.61009053979</v>
      </c>
      <c r="L435" s="9">
        <f t="shared" si="22"/>
        <v>539799.61009053979</v>
      </c>
      <c r="M435" s="9">
        <v>0</v>
      </c>
      <c r="N435" s="9">
        <v>0</v>
      </c>
      <c r="O435" s="4"/>
      <c r="P435" s="9">
        <v>0</v>
      </c>
    </row>
    <row r="436" spans="1:16" x14ac:dyDescent="0.2">
      <c r="A436" s="8" t="s">
        <v>42</v>
      </c>
      <c r="B436" s="8" t="s">
        <v>29</v>
      </c>
      <c r="C436" s="8" t="s">
        <v>84</v>
      </c>
      <c r="D436" s="8" t="s">
        <v>127</v>
      </c>
      <c r="E436" s="8" t="s">
        <v>9</v>
      </c>
      <c r="F436" s="8" t="s">
        <v>6</v>
      </c>
      <c r="G436" s="9">
        <v>0.11326610048205062</v>
      </c>
      <c r="H436" s="9">
        <v>0</v>
      </c>
      <c r="I436" s="9">
        <f t="shared" si="23"/>
        <v>0.11326610048205062</v>
      </c>
      <c r="J436" s="9">
        <v>0.1134185606072545</v>
      </c>
      <c r="K436" s="9">
        <f t="shared" si="24"/>
        <v>-1.5246012520388208E-4</v>
      </c>
      <c r="L436" s="9">
        <f t="shared" si="22"/>
        <v>-1.5246012520388208E-4</v>
      </c>
      <c r="M436" s="9">
        <v>0</v>
      </c>
      <c r="N436" s="9">
        <v>0</v>
      </c>
      <c r="O436" s="4"/>
      <c r="P436" s="9">
        <v>0</v>
      </c>
    </row>
    <row r="437" spans="1:16" x14ac:dyDescent="0.2">
      <c r="A437" s="8" t="s">
        <v>42</v>
      </c>
      <c r="B437" s="8" t="s">
        <v>29</v>
      </c>
      <c r="C437" s="8" t="s">
        <v>84</v>
      </c>
      <c r="D437" s="8" t="s">
        <v>127</v>
      </c>
      <c r="E437" s="8" t="s">
        <v>9</v>
      </c>
      <c r="F437" s="8" t="s">
        <v>0</v>
      </c>
      <c r="G437" s="9">
        <v>3705.05</v>
      </c>
      <c r="H437" s="9">
        <v>15.07200000000085</v>
      </c>
      <c r="I437" s="9">
        <f t="shared" si="23"/>
        <v>3720.1220000000012</v>
      </c>
      <c r="J437" s="9">
        <v>3720.1424999999999</v>
      </c>
      <c r="K437" s="9">
        <f t="shared" si="24"/>
        <v>-2.0499999998719431E-2</v>
      </c>
      <c r="L437" s="9">
        <f t="shared" si="22"/>
        <v>-2.0499999998719431E-2</v>
      </c>
      <c r="M437" s="9">
        <v>0</v>
      </c>
      <c r="N437" s="9">
        <v>0</v>
      </c>
      <c r="O437" s="4"/>
      <c r="P437" s="9">
        <v>0</v>
      </c>
    </row>
    <row r="438" spans="1:16" x14ac:dyDescent="0.2">
      <c r="A438" s="8" t="s">
        <v>42</v>
      </c>
      <c r="B438" s="8" t="s">
        <v>29</v>
      </c>
      <c r="C438" s="8" t="s">
        <v>84</v>
      </c>
      <c r="D438" s="8" t="s">
        <v>127</v>
      </c>
      <c r="E438" s="8" t="s">
        <v>52</v>
      </c>
      <c r="F438" s="8" t="s">
        <v>3</v>
      </c>
      <c r="G438" s="9">
        <v>4147.7956592985947</v>
      </c>
      <c r="H438" s="9">
        <v>0</v>
      </c>
      <c r="I438" s="9">
        <f t="shared" si="23"/>
        <v>4147.7956592985947</v>
      </c>
      <c r="J438" s="9">
        <v>3875.865155574254</v>
      </c>
      <c r="K438" s="9">
        <f t="shared" si="24"/>
        <v>271.93050372434072</v>
      </c>
      <c r="L438" s="9">
        <v>0</v>
      </c>
      <c r="M438" s="9">
        <v>0</v>
      </c>
      <c r="N438" s="9">
        <v>0</v>
      </c>
      <c r="O438" s="4"/>
      <c r="P438" s="9">
        <v>271.93050372434072</v>
      </c>
    </row>
    <row r="439" spans="1:16" x14ac:dyDescent="0.2">
      <c r="A439" s="8" t="s">
        <v>42</v>
      </c>
      <c r="B439" s="8" t="s">
        <v>29</v>
      </c>
      <c r="C439" s="8" t="s">
        <v>84</v>
      </c>
      <c r="D439" s="8" t="s">
        <v>127</v>
      </c>
      <c r="E439" s="8" t="s">
        <v>52</v>
      </c>
      <c r="F439" s="8" t="s">
        <v>6</v>
      </c>
      <c r="G439" s="9">
        <v>17971.816807906485</v>
      </c>
      <c r="H439" s="9">
        <v>0</v>
      </c>
      <c r="I439" s="9">
        <f t="shared" si="23"/>
        <v>17971.816807906485</v>
      </c>
      <c r="J439" s="9">
        <v>16350.205358456475</v>
      </c>
      <c r="K439" s="9">
        <f t="shared" si="24"/>
        <v>1621.6114494500107</v>
      </c>
      <c r="L439" s="9">
        <v>0</v>
      </c>
      <c r="M439" s="9">
        <v>0</v>
      </c>
      <c r="N439" s="9">
        <v>0</v>
      </c>
      <c r="O439" s="4"/>
      <c r="P439" s="9">
        <v>1621.6114494500107</v>
      </c>
    </row>
    <row r="440" spans="1:16" x14ac:dyDescent="0.2">
      <c r="A440" s="8" t="s">
        <v>42</v>
      </c>
      <c r="B440" s="8" t="s">
        <v>29</v>
      </c>
      <c r="C440" s="8" t="s">
        <v>84</v>
      </c>
      <c r="D440" s="8" t="s">
        <v>127</v>
      </c>
      <c r="E440" s="8" t="s">
        <v>52</v>
      </c>
      <c r="F440" s="8" t="s">
        <v>0</v>
      </c>
      <c r="G440" s="9">
        <v>774052.9901612961</v>
      </c>
      <c r="H440" s="9">
        <v>0</v>
      </c>
      <c r="I440" s="9">
        <f t="shared" si="23"/>
        <v>774052.9901612961</v>
      </c>
      <c r="J440" s="9">
        <v>697854.97297996073</v>
      </c>
      <c r="K440" s="9">
        <f t="shared" si="24"/>
        <v>76198.017181335366</v>
      </c>
      <c r="L440" s="9">
        <v>0</v>
      </c>
      <c r="M440" s="9">
        <v>0</v>
      </c>
      <c r="N440" s="9">
        <v>0</v>
      </c>
      <c r="O440" s="4"/>
      <c r="P440" s="9">
        <v>76198.017181335366</v>
      </c>
    </row>
    <row r="441" spans="1:16" x14ac:dyDescent="0.2">
      <c r="A441" s="8" t="s">
        <v>42</v>
      </c>
      <c r="B441" s="8" t="s">
        <v>29</v>
      </c>
      <c r="C441" s="8" t="s">
        <v>84</v>
      </c>
      <c r="D441" s="8" t="s">
        <v>127</v>
      </c>
      <c r="E441" s="8" t="s">
        <v>14</v>
      </c>
      <c r="F441" s="8" t="s">
        <v>0</v>
      </c>
      <c r="G441" s="9">
        <v>0</v>
      </c>
      <c r="H441" s="9">
        <v>0</v>
      </c>
      <c r="I441" s="9">
        <f t="shared" si="23"/>
        <v>0</v>
      </c>
      <c r="J441" s="9">
        <v>11.278800576566368</v>
      </c>
      <c r="K441" s="9">
        <f t="shared" si="24"/>
        <v>-11.278800576566368</v>
      </c>
      <c r="L441" s="9">
        <f t="shared" si="22"/>
        <v>-11.278800576566368</v>
      </c>
      <c r="M441" s="9">
        <v>0</v>
      </c>
      <c r="N441" s="9">
        <v>0</v>
      </c>
      <c r="O441" s="4"/>
      <c r="P441" s="9">
        <v>0</v>
      </c>
    </row>
    <row r="442" spans="1:16" x14ac:dyDescent="0.2">
      <c r="A442" s="8" t="s">
        <v>42</v>
      </c>
      <c r="B442" s="8" t="s">
        <v>29</v>
      </c>
      <c r="C442" s="8" t="s">
        <v>84</v>
      </c>
      <c r="D442" s="8" t="s">
        <v>127</v>
      </c>
      <c r="E442" s="8" t="s">
        <v>131</v>
      </c>
      <c r="F442" s="8" t="s">
        <v>0</v>
      </c>
      <c r="G442" s="9">
        <v>4197.6394683620319</v>
      </c>
      <c r="H442" s="9">
        <v>0</v>
      </c>
      <c r="I442" s="9">
        <f t="shared" si="23"/>
        <v>4197.6394683620319</v>
      </c>
      <c r="J442" s="9">
        <v>3098.8636299520012</v>
      </c>
      <c r="K442" s="9">
        <f t="shared" si="24"/>
        <v>1098.7758384100307</v>
      </c>
      <c r="L442" s="9">
        <f t="shared" si="22"/>
        <v>1098.7758384100307</v>
      </c>
      <c r="M442" s="9">
        <v>0</v>
      </c>
      <c r="N442" s="9">
        <v>0</v>
      </c>
      <c r="O442" s="4"/>
      <c r="P442" s="9">
        <v>0</v>
      </c>
    </row>
    <row r="443" spans="1:16" x14ac:dyDescent="0.2">
      <c r="A443" s="8" t="s">
        <v>42</v>
      </c>
      <c r="B443" s="8" t="s">
        <v>29</v>
      </c>
      <c r="C443" s="8" t="s">
        <v>84</v>
      </c>
      <c r="D443" s="8" t="s">
        <v>127</v>
      </c>
      <c r="E443" s="8" t="s">
        <v>66</v>
      </c>
      <c r="F443" s="8" t="s">
        <v>3</v>
      </c>
      <c r="G443" s="9">
        <v>0</v>
      </c>
      <c r="H443" s="9">
        <v>189.16398942315385</v>
      </c>
      <c r="I443" s="9">
        <f t="shared" ref="I443:I506" si="25">G443+H443</f>
        <v>189.16398942315385</v>
      </c>
      <c r="J443" s="9">
        <v>197.37537673895795</v>
      </c>
      <c r="K443" s="9">
        <f t="shared" si="24"/>
        <v>-8.2113873158041031</v>
      </c>
      <c r="L443" s="9">
        <v>0</v>
      </c>
      <c r="M443" s="9">
        <v>0</v>
      </c>
      <c r="N443" s="9">
        <v>0</v>
      </c>
      <c r="O443" s="4"/>
      <c r="P443" s="9">
        <v>-8.2113873158041031</v>
      </c>
    </row>
    <row r="444" spans="1:16" x14ac:dyDescent="0.2">
      <c r="A444" s="8" t="s">
        <v>42</v>
      </c>
      <c r="B444" s="8" t="s">
        <v>29</v>
      </c>
      <c r="C444" s="8" t="s">
        <v>84</v>
      </c>
      <c r="D444" s="8" t="s">
        <v>127</v>
      </c>
      <c r="E444" s="8" t="s">
        <v>66</v>
      </c>
      <c r="F444" s="8" t="s">
        <v>6</v>
      </c>
      <c r="G444" s="9">
        <v>0</v>
      </c>
      <c r="H444" s="9">
        <v>464.75556323555639</v>
      </c>
      <c r="I444" s="9">
        <f t="shared" si="25"/>
        <v>464.75556323555639</v>
      </c>
      <c r="J444" s="9">
        <v>474.27813636294013</v>
      </c>
      <c r="K444" s="9">
        <f t="shared" si="24"/>
        <v>-9.5225731273837368</v>
      </c>
      <c r="L444" s="9">
        <v>0</v>
      </c>
      <c r="M444" s="9">
        <v>0</v>
      </c>
      <c r="N444" s="9">
        <v>0</v>
      </c>
      <c r="O444" s="4"/>
      <c r="P444" s="9">
        <v>-9.5225731273837368</v>
      </c>
    </row>
    <row r="445" spans="1:16" x14ac:dyDescent="0.2">
      <c r="A445" s="8" t="s">
        <v>42</v>
      </c>
      <c r="B445" s="8" t="s">
        <v>29</v>
      </c>
      <c r="C445" s="8" t="s">
        <v>84</v>
      </c>
      <c r="D445" s="8" t="s">
        <v>127</v>
      </c>
      <c r="E445" s="8" t="s">
        <v>66</v>
      </c>
      <c r="F445" s="8" t="s">
        <v>0</v>
      </c>
      <c r="G445" s="9">
        <v>0</v>
      </c>
      <c r="H445" s="9">
        <v>261.73034916659992</v>
      </c>
      <c r="I445" s="9">
        <f t="shared" si="25"/>
        <v>261.73034916659992</v>
      </c>
      <c r="J445" s="9">
        <v>261.68100000000004</v>
      </c>
      <c r="K445" s="9">
        <f t="shared" si="24"/>
        <v>4.9349166599881755E-2</v>
      </c>
      <c r="L445" s="9">
        <v>0</v>
      </c>
      <c r="M445" s="9">
        <v>0</v>
      </c>
      <c r="N445" s="9">
        <v>0</v>
      </c>
      <c r="O445" s="4"/>
      <c r="P445" s="9">
        <v>4.9349166599881755E-2</v>
      </c>
    </row>
    <row r="446" spans="1:16" x14ac:dyDescent="0.2">
      <c r="A446" s="8" t="s">
        <v>42</v>
      </c>
      <c r="B446" s="8" t="s">
        <v>29</v>
      </c>
      <c r="C446" s="8" t="s">
        <v>84</v>
      </c>
      <c r="D446" s="8" t="s">
        <v>127</v>
      </c>
      <c r="E446" s="8" t="s">
        <v>67</v>
      </c>
      <c r="F446" s="8" t="s">
        <v>6</v>
      </c>
      <c r="G446" s="9">
        <v>0</v>
      </c>
      <c r="H446" s="9">
        <v>0</v>
      </c>
      <c r="I446" s="9">
        <f t="shared" si="25"/>
        <v>0</v>
      </c>
      <c r="J446" s="9">
        <v>24.000000002</v>
      </c>
      <c r="K446" s="9">
        <f t="shared" si="24"/>
        <v>-24.000000002</v>
      </c>
      <c r="L446" s="9">
        <v>0</v>
      </c>
      <c r="M446" s="9">
        <v>0</v>
      </c>
      <c r="N446" s="9">
        <v>0</v>
      </c>
      <c r="O446" s="4"/>
      <c r="P446" s="9">
        <v>-24.000000002</v>
      </c>
    </row>
    <row r="447" spans="1:16" x14ac:dyDescent="0.2">
      <c r="A447" s="8" t="s">
        <v>42</v>
      </c>
      <c r="B447" s="8" t="s">
        <v>29</v>
      </c>
      <c r="C447" s="8" t="s">
        <v>84</v>
      </c>
      <c r="D447" s="8" t="s">
        <v>127</v>
      </c>
      <c r="E447" s="8" t="s">
        <v>68</v>
      </c>
      <c r="F447" s="8" t="s">
        <v>6</v>
      </c>
      <c r="G447" s="9">
        <v>0</v>
      </c>
      <c r="H447" s="9">
        <v>12313.473806481983</v>
      </c>
      <c r="I447" s="9">
        <f t="shared" si="25"/>
        <v>12313.473806481983</v>
      </c>
      <c r="J447" s="9">
        <v>10918.538123602877</v>
      </c>
      <c r="K447" s="9">
        <f t="shared" si="24"/>
        <v>1394.935682879106</v>
      </c>
      <c r="L447" s="9">
        <f t="shared" si="22"/>
        <v>1394.935682879106</v>
      </c>
      <c r="M447" s="9">
        <v>0</v>
      </c>
      <c r="N447" s="9">
        <v>0</v>
      </c>
      <c r="O447" s="4"/>
      <c r="P447" s="9">
        <v>0</v>
      </c>
    </row>
    <row r="448" spans="1:16" x14ac:dyDescent="0.2">
      <c r="A448" s="8" t="s">
        <v>42</v>
      </c>
      <c r="B448" s="8" t="s">
        <v>29</v>
      </c>
      <c r="C448" s="8" t="s">
        <v>84</v>
      </c>
      <c r="D448" s="8" t="s">
        <v>127</v>
      </c>
      <c r="E448" s="8" t="s">
        <v>129</v>
      </c>
      <c r="F448" s="8" t="s">
        <v>6</v>
      </c>
      <c r="G448" s="9">
        <v>17276.782896660945</v>
      </c>
      <c r="H448" s="9">
        <v>0</v>
      </c>
      <c r="I448" s="9">
        <f t="shared" si="25"/>
        <v>17276.782896660945</v>
      </c>
      <c r="J448" s="9">
        <v>9109.8648140892565</v>
      </c>
      <c r="K448" s="9">
        <f t="shared" si="24"/>
        <v>8166.9180825716885</v>
      </c>
      <c r="L448" s="9">
        <f t="shared" si="22"/>
        <v>8166.9180825716885</v>
      </c>
      <c r="M448" s="9">
        <v>0</v>
      </c>
      <c r="N448" s="9">
        <v>0</v>
      </c>
      <c r="O448" s="4"/>
      <c r="P448" s="9">
        <v>0</v>
      </c>
    </row>
    <row r="449" spans="1:16" x14ac:dyDescent="0.2">
      <c r="A449" s="8" t="s">
        <v>42</v>
      </c>
      <c r="B449" s="8" t="s">
        <v>29</v>
      </c>
      <c r="C449" s="8" t="s">
        <v>84</v>
      </c>
      <c r="D449" s="8" t="s">
        <v>127</v>
      </c>
      <c r="E449" s="8" t="s">
        <v>130</v>
      </c>
      <c r="F449" s="8" t="s">
        <v>3</v>
      </c>
      <c r="G449" s="9">
        <v>65.094270969398337</v>
      </c>
      <c r="H449" s="9">
        <v>0</v>
      </c>
      <c r="I449" s="9">
        <f t="shared" si="25"/>
        <v>65.094270969398337</v>
      </c>
      <c r="J449" s="9">
        <v>0</v>
      </c>
      <c r="K449" s="9">
        <f t="shared" si="24"/>
        <v>65.094270969398337</v>
      </c>
      <c r="L449" s="9">
        <f t="shared" si="22"/>
        <v>65.094270969398337</v>
      </c>
      <c r="M449" s="9">
        <v>0</v>
      </c>
      <c r="N449" s="9">
        <v>0</v>
      </c>
      <c r="O449" s="4"/>
      <c r="P449" s="9">
        <v>0</v>
      </c>
    </row>
    <row r="450" spans="1:16" x14ac:dyDescent="0.2">
      <c r="A450" s="8" t="s">
        <v>42</v>
      </c>
      <c r="B450" s="8" t="s">
        <v>29</v>
      </c>
      <c r="C450" s="8" t="s">
        <v>84</v>
      </c>
      <c r="D450" s="8" t="s">
        <v>127</v>
      </c>
      <c r="E450" s="8" t="s">
        <v>130</v>
      </c>
      <c r="F450" s="8" t="s">
        <v>0</v>
      </c>
      <c r="G450" s="9">
        <v>1309.5036680000001</v>
      </c>
      <c r="H450" s="9">
        <v>0</v>
      </c>
      <c r="I450" s="9">
        <f t="shared" si="25"/>
        <v>1309.5036680000001</v>
      </c>
      <c r="J450" s="9">
        <v>578.00892887980001</v>
      </c>
      <c r="K450" s="9">
        <f t="shared" si="24"/>
        <v>731.49473912020005</v>
      </c>
      <c r="L450" s="9">
        <f t="shared" si="22"/>
        <v>731.49473912020005</v>
      </c>
      <c r="M450" s="9">
        <v>0</v>
      </c>
      <c r="N450" s="9">
        <v>0</v>
      </c>
      <c r="O450" s="4"/>
      <c r="P450" s="9">
        <v>0</v>
      </c>
    </row>
    <row r="451" spans="1:16" x14ac:dyDescent="0.2">
      <c r="A451" s="8" t="s">
        <v>42</v>
      </c>
      <c r="B451" s="8" t="s">
        <v>29</v>
      </c>
      <c r="C451" s="8" t="s">
        <v>84</v>
      </c>
      <c r="D451" s="8" t="s">
        <v>127</v>
      </c>
      <c r="E451" s="8" t="s">
        <v>137</v>
      </c>
      <c r="F451" s="8" t="s">
        <v>6</v>
      </c>
      <c r="G451" s="9">
        <v>12061.0800000003</v>
      </c>
      <c r="H451" s="9">
        <v>0</v>
      </c>
      <c r="I451" s="9">
        <f t="shared" si="25"/>
        <v>12061.0800000003</v>
      </c>
      <c r="J451" s="9">
        <v>138.4758000006</v>
      </c>
      <c r="K451" s="9">
        <f t="shared" si="24"/>
        <v>11922.6041999997</v>
      </c>
      <c r="L451" s="9">
        <f t="shared" si="22"/>
        <v>11922.6041999997</v>
      </c>
      <c r="M451" s="9">
        <v>0</v>
      </c>
      <c r="N451" s="9">
        <v>0</v>
      </c>
      <c r="O451" s="4"/>
      <c r="P451" s="9">
        <v>0</v>
      </c>
    </row>
    <row r="452" spans="1:16" x14ac:dyDescent="0.2">
      <c r="A452" s="8" t="s">
        <v>42</v>
      </c>
      <c r="B452" s="8" t="s">
        <v>29</v>
      </c>
      <c r="C452" s="8" t="s">
        <v>84</v>
      </c>
      <c r="D452" s="8" t="s">
        <v>127</v>
      </c>
      <c r="E452" s="8" t="s">
        <v>134</v>
      </c>
      <c r="F452" s="8" t="s">
        <v>0</v>
      </c>
      <c r="G452" s="9">
        <v>1052338.0435150978</v>
      </c>
      <c r="H452" s="9">
        <v>0</v>
      </c>
      <c r="I452" s="9">
        <f t="shared" si="25"/>
        <v>1052338.0435150978</v>
      </c>
      <c r="J452" s="9">
        <v>789789.03538021795</v>
      </c>
      <c r="K452" s="9">
        <f t="shared" si="24"/>
        <v>262549.00813487987</v>
      </c>
      <c r="L452" s="9">
        <f t="shared" si="22"/>
        <v>262549.00813487987</v>
      </c>
      <c r="M452" s="9">
        <v>0</v>
      </c>
      <c r="N452" s="9">
        <v>0</v>
      </c>
      <c r="O452" s="4"/>
      <c r="P452" s="9">
        <v>0</v>
      </c>
    </row>
    <row r="453" spans="1:16" x14ac:dyDescent="0.2">
      <c r="A453" s="8" t="s">
        <v>42</v>
      </c>
      <c r="B453" s="8" t="s">
        <v>29</v>
      </c>
      <c r="C453" s="8" t="s">
        <v>84</v>
      </c>
      <c r="D453" s="8" t="s">
        <v>127</v>
      </c>
      <c r="E453" s="8" t="s">
        <v>135</v>
      </c>
      <c r="F453" s="8" t="s">
        <v>0</v>
      </c>
      <c r="G453" s="9">
        <v>0</v>
      </c>
      <c r="H453" s="9">
        <v>0</v>
      </c>
      <c r="I453" s="9">
        <f t="shared" si="25"/>
        <v>0</v>
      </c>
      <c r="J453" s="9">
        <v>-3.9481200253543847E-9</v>
      </c>
      <c r="K453" s="9">
        <f t="shared" si="24"/>
        <v>3.9481200253543847E-9</v>
      </c>
      <c r="L453" s="9">
        <f t="shared" si="22"/>
        <v>3.9481200253543847E-9</v>
      </c>
      <c r="M453" s="9">
        <v>0</v>
      </c>
      <c r="N453" s="9">
        <v>0</v>
      </c>
      <c r="O453" s="4"/>
      <c r="P453" s="9">
        <v>0</v>
      </c>
    </row>
    <row r="454" spans="1:16" x14ac:dyDescent="0.2">
      <c r="A454" s="8" t="s">
        <v>42</v>
      </c>
      <c r="B454" s="8" t="s">
        <v>29</v>
      </c>
      <c r="C454" s="8" t="s">
        <v>84</v>
      </c>
      <c r="D454" s="8" t="s">
        <v>127</v>
      </c>
      <c r="E454" s="8" t="s">
        <v>136</v>
      </c>
      <c r="F454" s="8" t="s">
        <v>0</v>
      </c>
      <c r="G454" s="9">
        <v>0</v>
      </c>
      <c r="H454" s="9">
        <v>0</v>
      </c>
      <c r="I454" s="9">
        <f t="shared" si="25"/>
        <v>0</v>
      </c>
      <c r="J454" s="9">
        <v>8.6490148799999993</v>
      </c>
      <c r="K454" s="9">
        <f t="shared" si="24"/>
        <v>-8.6490148799999993</v>
      </c>
      <c r="L454" s="9">
        <v>0</v>
      </c>
      <c r="M454" s="9">
        <v>0</v>
      </c>
      <c r="N454" s="9">
        <v>0</v>
      </c>
      <c r="O454" s="4"/>
      <c r="P454" s="9">
        <v>-8.6490148799999993</v>
      </c>
    </row>
    <row r="455" spans="1:16" x14ac:dyDescent="0.2">
      <c r="A455" s="8" t="s">
        <v>42</v>
      </c>
      <c r="B455" s="8" t="s">
        <v>29</v>
      </c>
      <c r="C455" s="8" t="s">
        <v>84</v>
      </c>
      <c r="D455" s="8" t="s">
        <v>127</v>
      </c>
      <c r="E455" s="8"/>
      <c r="F455" s="8" t="s">
        <v>3</v>
      </c>
      <c r="G455" s="9">
        <v>43283.010327124568</v>
      </c>
      <c r="H455" s="9">
        <v>1982.657791343499</v>
      </c>
      <c r="I455" s="9">
        <f t="shared" si="25"/>
        <v>45265.668118468064</v>
      </c>
      <c r="J455" s="9">
        <v>44076.201773400608</v>
      </c>
      <c r="K455" s="9">
        <f t="shared" si="24"/>
        <v>1189.4663450674561</v>
      </c>
      <c r="L455" s="9">
        <f t="shared" ref="L455:L517" si="26">K455</f>
        <v>1189.4663450674561</v>
      </c>
      <c r="M455" s="9">
        <v>0</v>
      </c>
      <c r="N455" s="9">
        <v>0</v>
      </c>
      <c r="O455" s="4"/>
      <c r="P455" s="9">
        <v>0</v>
      </c>
    </row>
    <row r="456" spans="1:16" x14ac:dyDescent="0.2">
      <c r="A456" s="8" t="s">
        <v>42</v>
      </c>
      <c r="B456" s="8" t="s">
        <v>29</v>
      </c>
      <c r="C456" s="8" t="s">
        <v>84</v>
      </c>
      <c r="D456" s="8" t="s">
        <v>127</v>
      </c>
      <c r="E456" s="8"/>
      <c r="F456" s="8" t="s">
        <v>6</v>
      </c>
      <c r="G456" s="9">
        <v>874860.35899215657</v>
      </c>
      <c r="H456" s="9">
        <v>28267.625006453425</v>
      </c>
      <c r="I456" s="9">
        <f t="shared" si="25"/>
        <v>903127.98399860994</v>
      </c>
      <c r="J456" s="9">
        <v>895167.38289230596</v>
      </c>
      <c r="K456" s="9">
        <f t="shared" si="24"/>
        <v>7960.6011063039768</v>
      </c>
      <c r="L456" s="9">
        <f t="shared" si="26"/>
        <v>7960.6011063039768</v>
      </c>
      <c r="M456" s="9">
        <v>0</v>
      </c>
      <c r="N456" s="9">
        <v>0</v>
      </c>
      <c r="O456" s="4"/>
      <c r="P456" s="9">
        <v>0</v>
      </c>
    </row>
    <row r="457" spans="1:16" x14ac:dyDescent="0.2">
      <c r="A457" s="8" t="s">
        <v>42</v>
      </c>
      <c r="B457" s="8" t="s">
        <v>29</v>
      </c>
      <c r="C457" s="8" t="s">
        <v>84</v>
      </c>
      <c r="D457" s="8" t="s">
        <v>127</v>
      </c>
      <c r="E457" s="8"/>
      <c r="F457" s="8" t="s">
        <v>0</v>
      </c>
      <c r="G457" s="9">
        <v>4676321.2102341242</v>
      </c>
      <c r="H457" s="9">
        <v>142752.0077575653</v>
      </c>
      <c r="I457" s="9">
        <f t="shared" si="25"/>
        <v>4819073.2179916892</v>
      </c>
      <c r="J457" s="9">
        <v>4594990.9017081708</v>
      </c>
      <c r="K457" s="9">
        <f t="shared" si="24"/>
        <v>224082.31628351845</v>
      </c>
      <c r="L457" s="9">
        <f t="shared" si="26"/>
        <v>224082.31628351845</v>
      </c>
      <c r="M457" s="9">
        <v>0</v>
      </c>
      <c r="N457" s="9">
        <v>0</v>
      </c>
      <c r="O457" s="4"/>
      <c r="P457" s="9">
        <v>0</v>
      </c>
    </row>
    <row r="458" spans="1:16" x14ac:dyDescent="0.2">
      <c r="A458" s="8" t="s">
        <v>42</v>
      </c>
      <c r="B458" s="8" t="s">
        <v>19</v>
      </c>
      <c r="C458" s="8" t="s">
        <v>85</v>
      </c>
      <c r="D458" s="8" t="s">
        <v>127</v>
      </c>
      <c r="E458" s="8" t="s">
        <v>9</v>
      </c>
      <c r="F458" s="8" t="s">
        <v>6</v>
      </c>
      <c r="G458" s="9">
        <v>8.162248756238597</v>
      </c>
      <c r="H458" s="9">
        <v>0</v>
      </c>
      <c r="I458" s="9">
        <f t="shared" si="25"/>
        <v>8.162248756238597</v>
      </c>
      <c r="J458" s="9">
        <v>8.1617424243283363</v>
      </c>
      <c r="K458" s="9">
        <f t="shared" si="24"/>
        <v>5.0633191026072666E-4</v>
      </c>
      <c r="L458" s="9">
        <f t="shared" si="26"/>
        <v>5.0633191026072666E-4</v>
      </c>
      <c r="M458" s="9">
        <v>0</v>
      </c>
      <c r="N458" s="9">
        <v>0</v>
      </c>
      <c r="O458" s="4"/>
      <c r="P458" s="9">
        <v>0</v>
      </c>
    </row>
    <row r="459" spans="1:16" x14ac:dyDescent="0.2">
      <c r="A459" s="8" t="s">
        <v>42</v>
      </c>
      <c r="B459" s="8" t="s">
        <v>19</v>
      </c>
      <c r="C459" s="8" t="s">
        <v>85</v>
      </c>
      <c r="D459" s="8" t="s">
        <v>127</v>
      </c>
      <c r="E459" s="8" t="s">
        <v>9</v>
      </c>
      <c r="F459" s="8" t="s">
        <v>1</v>
      </c>
      <c r="G459" s="9">
        <v>1497.2900000000002</v>
      </c>
      <c r="H459" s="9">
        <v>29</v>
      </c>
      <c r="I459" s="9">
        <f t="shared" si="25"/>
        <v>1526.2900000000002</v>
      </c>
      <c r="J459" s="9">
        <v>1497.2900000000002</v>
      </c>
      <c r="K459" s="9">
        <f t="shared" si="24"/>
        <v>29</v>
      </c>
      <c r="L459" s="9">
        <f t="shared" si="26"/>
        <v>29</v>
      </c>
      <c r="M459" s="9">
        <v>0</v>
      </c>
      <c r="N459" s="9">
        <v>0</v>
      </c>
      <c r="O459" s="4"/>
      <c r="P459" s="9">
        <v>0</v>
      </c>
    </row>
    <row r="460" spans="1:16" x14ac:dyDescent="0.2">
      <c r="A460" s="8" t="s">
        <v>42</v>
      </c>
      <c r="B460" s="8" t="s">
        <v>19</v>
      </c>
      <c r="C460" s="8" t="s">
        <v>85</v>
      </c>
      <c r="D460" s="8" t="s">
        <v>127</v>
      </c>
      <c r="E460" s="8" t="s">
        <v>52</v>
      </c>
      <c r="F460" s="8" t="s">
        <v>3</v>
      </c>
      <c r="G460" s="9">
        <v>24500.086801841851</v>
      </c>
      <c r="H460" s="9">
        <v>0</v>
      </c>
      <c r="I460" s="9">
        <f t="shared" si="25"/>
        <v>24500.086801841851</v>
      </c>
      <c r="J460" s="9">
        <v>22651.934190800996</v>
      </c>
      <c r="K460" s="9">
        <f t="shared" si="24"/>
        <v>1848.1526110408558</v>
      </c>
      <c r="L460" s="9">
        <v>0</v>
      </c>
      <c r="M460" s="9">
        <v>0</v>
      </c>
      <c r="N460" s="9">
        <v>0</v>
      </c>
      <c r="O460" s="4"/>
      <c r="P460" s="9">
        <v>1848.1526110408558</v>
      </c>
    </row>
    <row r="461" spans="1:16" x14ac:dyDescent="0.2">
      <c r="A461" s="8" t="s">
        <v>42</v>
      </c>
      <c r="B461" s="8" t="s">
        <v>19</v>
      </c>
      <c r="C461" s="8" t="s">
        <v>85</v>
      </c>
      <c r="D461" s="8" t="s">
        <v>127</v>
      </c>
      <c r="E461" s="8" t="s">
        <v>52</v>
      </c>
      <c r="F461" s="8" t="s">
        <v>6</v>
      </c>
      <c r="G461" s="9">
        <v>20787.689927619998</v>
      </c>
      <c r="H461" s="9">
        <v>0</v>
      </c>
      <c r="I461" s="9">
        <f t="shared" si="25"/>
        <v>20787.689927619998</v>
      </c>
      <c r="J461" s="9">
        <v>17229.452267335972</v>
      </c>
      <c r="K461" s="9">
        <f t="shared" si="24"/>
        <v>3558.2376602840268</v>
      </c>
      <c r="L461" s="9">
        <v>0</v>
      </c>
      <c r="M461" s="9">
        <v>0</v>
      </c>
      <c r="N461" s="9">
        <v>0</v>
      </c>
      <c r="O461" s="4"/>
      <c r="P461" s="9">
        <v>3558.2376602840268</v>
      </c>
    </row>
    <row r="462" spans="1:16" x14ac:dyDescent="0.2">
      <c r="A462" s="8" t="s">
        <v>42</v>
      </c>
      <c r="B462" s="8" t="s">
        <v>19</v>
      </c>
      <c r="C462" s="8" t="s">
        <v>85</v>
      </c>
      <c r="D462" s="8" t="s">
        <v>127</v>
      </c>
      <c r="E462" s="8" t="s">
        <v>52</v>
      </c>
      <c r="F462" s="8" t="s">
        <v>1</v>
      </c>
      <c r="G462" s="9">
        <v>4039517.3797000004</v>
      </c>
      <c r="H462" s="9">
        <v>0</v>
      </c>
      <c r="I462" s="9">
        <f t="shared" si="25"/>
        <v>4039517.3797000004</v>
      </c>
      <c r="J462" s="9">
        <v>3585629.5998999998</v>
      </c>
      <c r="K462" s="9">
        <f t="shared" si="24"/>
        <v>453887.7798000006</v>
      </c>
      <c r="L462" s="9">
        <v>0</v>
      </c>
      <c r="M462" s="9">
        <v>0</v>
      </c>
      <c r="N462" s="9">
        <v>0</v>
      </c>
      <c r="O462" s="4"/>
      <c r="P462" s="9">
        <v>453887.7798000006</v>
      </c>
    </row>
    <row r="463" spans="1:16" x14ac:dyDescent="0.2">
      <c r="A463" s="8" t="s">
        <v>42</v>
      </c>
      <c r="B463" s="8" t="s">
        <v>19</v>
      </c>
      <c r="C463" s="8" t="s">
        <v>85</v>
      </c>
      <c r="D463" s="8" t="s">
        <v>127</v>
      </c>
      <c r="E463" s="8" t="s">
        <v>66</v>
      </c>
      <c r="F463" s="8" t="s">
        <v>3</v>
      </c>
      <c r="G463" s="9">
        <v>0</v>
      </c>
      <c r="H463" s="9">
        <v>1188.0547541310036</v>
      </c>
      <c r="I463" s="9">
        <f t="shared" si="25"/>
        <v>1188.0547541310036</v>
      </c>
      <c r="J463" s="9">
        <v>1165.8614391723031</v>
      </c>
      <c r="K463" s="9">
        <f t="shared" si="24"/>
        <v>22.193314958700512</v>
      </c>
      <c r="L463" s="9">
        <v>0</v>
      </c>
      <c r="M463" s="9">
        <v>0</v>
      </c>
      <c r="N463" s="9">
        <v>0</v>
      </c>
      <c r="O463" s="4"/>
      <c r="P463" s="9">
        <v>22.193314958700512</v>
      </c>
    </row>
    <row r="464" spans="1:16" x14ac:dyDescent="0.2">
      <c r="A464" s="8" t="s">
        <v>42</v>
      </c>
      <c r="B464" s="8" t="s">
        <v>19</v>
      </c>
      <c r="C464" s="8" t="s">
        <v>85</v>
      </c>
      <c r="D464" s="8" t="s">
        <v>127</v>
      </c>
      <c r="E464" s="8" t="s">
        <v>66</v>
      </c>
      <c r="F464" s="8" t="s">
        <v>6</v>
      </c>
      <c r="G464" s="9">
        <v>0</v>
      </c>
      <c r="H464" s="9">
        <v>9.0349855413721387E-3</v>
      </c>
      <c r="I464" s="9">
        <f t="shared" si="25"/>
        <v>9.0349855413721387E-3</v>
      </c>
      <c r="J464" s="9">
        <v>16.106794840805421</v>
      </c>
      <c r="K464" s="9">
        <f t="shared" si="24"/>
        <v>-16.097759855264048</v>
      </c>
      <c r="L464" s="9">
        <v>0</v>
      </c>
      <c r="M464" s="9">
        <v>0</v>
      </c>
      <c r="N464" s="9">
        <v>0</v>
      </c>
      <c r="O464" s="4"/>
      <c r="P464" s="9">
        <v>-16.097759855264048</v>
      </c>
    </row>
    <row r="465" spans="1:16" x14ac:dyDescent="0.2">
      <c r="A465" s="8" t="s">
        <v>42</v>
      </c>
      <c r="B465" s="8" t="s">
        <v>19</v>
      </c>
      <c r="C465" s="8" t="s">
        <v>85</v>
      </c>
      <c r="D465" s="8" t="s">
        <v>127</v>
      </c>
      <c r="E465" s="8" t="s">
        <v>67</v>
      </c>
      <c r="F465" s="8" t="s">
        <v>6</v>
      </c>
      <c r="G465" s="9">
        <v>0</v>
      </c>
      <c r="H465" s="9">
        <v>-0.66566500000000006</v>
      </c>
      <c r="I465" s="9">
        <f t="shared" si="25"/>
        <v>-0.66566500000000006</v>
      </c>
      <c r="J465" s="9">
        <v>0</v>
      </c>
      <c r="K465" s="9">
        <f t="shared" ref="K465:K467" si="27">I465-J465</f>
        <v>-0.66566500000000006</v>
      </c>
      <c r="L465" s="9">
        <v>0</v>
      </c>
      <c r="M465" s="9">
        <v>0</v>
      </c>
      <c r="N465" s="9">
        <v>0</v>
      </c>
      <c r="O465" s="4"/>
      <c r="P465" s="9">
        <v>-0.66566500000000006</v>
      </c>
    </row>
    <row r="466" spans="1:16" x14ac:dyDescent="0.2">
      <c r="A466" s="8" t="s">
        <v>42</v>
      </c>
      <c r="B466" s="8" t="s">
        <v>19</v>
      </c>
      <c r="C466" s="8" t="s">
        <v>85</v>
      </c>
      <c r="D466" s="8" t="s">
        <v>127</v>
      </c>
      <c r="E466" s="8" t="s">
        <v>68</v>
      </c>
      <c r="F466" s="8" t="s">
        <v>6</v>
      </c>
      <c r="G466" s="9">
        <v>0</v>
      </c>
      <c r="H466" s="9">
        <v>0</v>
      </c>
      <c r="I466" s="9">
        <f t="shared" si="25"/>
        <v>0</v>
      </c>
      <c r="J466" s="9">
        <v>6.6135749029551301</v>
      </c>
      <c r="K466" s="9">
        <f t="shared" si="27"/>
        <v>-6.6135749029551301</v>
      </c>
      <c r="L466" s="9">
        <f t="shared" si="26"/>
        <v>-6.6135749029551301</v>
      </c>
      <c r="M466" s="9">
        <v>0</v>
      </c>
      <c r="N466" s="9">
        <v>0</v>
      </c>
      <c r="O466" s="4"/>
      <c r="P466" s="9">
        <v>0</v>
      </c>
    </row>
    <row r="467" spans="1:16" x14ac:dyDescent="0.2">
      <c r="A467" s="8" t="s">
        <v>42</v>
      </c>
      <c r="B467" s="8" t="s">
        <v>19</v>
      </c>
      <c r="C467" s="8" t="s">
        <v>85</v>
      </c>
      <c r="D467" s="8" t="s">
        <v>127</v>
      </c>
      <c r="E467" s="8" t="s">
        <v>129</v>
      </c>
      <c r="F467" s="8" t="s">
        <v>6</v>
      </c>
      <c r="G467" s="9">
        <v>47726.522077247704</v>
      </c>
      <c r="H467" s="9">
        <v>0</v>
      </c>
      <c r="I467" s="9">
        <f t="shared" si="25"/>
        <v>47726.522077247704</v>
      </c>
      <c r="J467" s="9">
        <v>10598.186274918016</v>
      </c>
      <c r="K467" s="9">
        <f t="shared" si="27"/>
        <v>37128.33580232969</v>
      </c>
      <c r="L467" s="9">
        <f t="shared" si="26"/>
        <v>37128.33580232969</v>
      </c>
      <c r="M467" s="9">
        <v>0</v>
      </c>
      <c r="N467" s="9">
        <v>0</v>
      </c>
      <c r="O467" s="4"/>
      <c r="P467" s="9">
        <v>0</v>
      </c>
    </row>
    <row r="468" spans="1:16" x14ac:dyDescent="0.2">
      <c r="A468" s="8" t="s">
        <v>42</v>
      </c>
      <c r="B468" s="8" t="s">
        <v>19</v>
      </c>
      <c r="C468" s="8" t="s">
        <v>85</v>
      </c>
      <c r="D468" s="8" t="s">
        <v>127</v>
      </c>
      <c r="E468" s="8" t="s">
        <v>129</v>
      </c>
      <c r="F468" s="8" t="s">
        <v>1</v>
      </c>
      <c r="G468" s="9">
        <v>31871</v>
      </c>
      <c r="H468" s="9">
        <v>0</v>
      </c>
      <c r="I468" s="9">
        <f t="shared" si="25"/>
        <v>31871</v>
      </c>
      <c r="J468" s="9">
        <v>2055.1680000000001</v>
      </c>
      <c r="K468" s="9">
        <f t="shared" ref="K468:K497" si="28">I468-J468</f>
        <v>29815.831999999999</v>
      </c>
      <c r="L468" s="9">
        <f t="shared" si="26"/>
        <v>29815.831999999999</v>
      </c>
      <c r="M468" s="9">
        <v>0</v>
      </c>
      <c r="N468" s="9">
        <v>0</v>
      </c>
      <c r="O468" s="4"/>
      <c r="P468" s="9">
        <v>0</v>
      </c>
    </row>
    <row r="469" spans="1:16" x14ac:dyDescent="0.2">
      <c r="A469" s="8" t="s">
        <v>42</v>
      </c>
      <c r="B469" s="8" t="s">
        <v>19</v>
      </c>
      <c r="C469" s="8" t="s">
        <v>85</v>
      </c>
      <c r="D469" s="8" t="s">
        <v>127</v>
      </c>
      <c r="E469" s="8" t="s">
        <v>130</v>
      </c>
      <c r="F469" s="8" t="s">
        <v>3</v>
      </c>
      <c r="G469" s="9">
        <v>384.5003449170124</v>
      </c>
      <c r="H469" s="9">
        <v>0</v>
      </c>
      <c r="I469" s="9">
        <f t="shared" si="25"/>
        <v>384.5003449170124</v>
      </c>
      <c r="J469" s="9">
        <v>0</v>
      </c>
      <c r="K469" s="9">
        <f t="shared" si="28"/>
        <v>384.5003449170124</v>
      </c>
      <c r="L469" s="9">
        <f t="shared" si="26"/>
        <v>384.5003449170124</v>
      </c>
      <c r="M469" s="9">
        <v>0</v>
      </c>
      <c r="N469" s="9">
        <v>0</v>
      </c>
      <c r="O469" s="4"/>
      <c r="P469" s="9">
        <v>0</v>
      </c>
    </row>
    <row r="470" spans="1:16" x14ac:dyDescent="0.2">
      <c r="A470" s="8" t="s">
        <v>42</v>
      </c>
      <c r="B470" s="8" t="s">
        <v>19</v>
      </c>
      <c r="C470" s="8" t="s">
        <v>85</v>
      </c>
      <c r="D470" s="8" t="s">
        <v>127</v>
      </c>
      <c r="E470" s="8" t="s">
        <v>130</v>
      </c>
      <c r="F470" s="8" t="s">
        <v>1</v>
      </c>
      <c r="G470" s="9">
        <v>58315.749999999993</v>
      </c>
      <c r="H470" s="9">
        <v>0</v>
      </c>
      <c r="I470" s="9">
        <f t="shared" si="25"/>
        <v>58315.749999999993</v>
      </c>
      <c r="J470" s="9">
        <v>60745</v>
      </c>
      <c r="K470" s="9">
        <f t="shared" si="28"/>
        <v>-2429.2500000000073</v>
      </c>
      <c r="L470" s="9">
        <f t="shared" si="26"/>
        <v>-2429.2500000000073</v>
      </c>
      <c r="M470" s="9">
        <v>0</v>
      </c>
      <c r="N470" s="9">
        <v>0</v>
      </c>
      <c r="O470" s="4"/>
      <c r="P470" s="9">
        <v>0</v>
      </c>
    </row>
    <row r="471" spans="1:16" x14ac:dyDescent="0.2">
      <c r="A471" s="8" t="s">
        <v>42</v>
      </c>
      <c r="B471" s="8" t="s">
        <v>19</v>
      </c>
      <c r="C471" s="8" t="s">
        <v>85</v>
      </c>
      <c r="D471" s="8" t="s">
        <v>127</v>
      </c>
      <c r="E471" s="8"/>
      <c r="F471" s="8" t="s">
        <v>3</v>
      </c>
      <c r="G471" s="9">
        <v>256758.31103047048</v>
      </c>
      <c r="H471" s="9">
        <v>13605.951644928342</v>
      </c>
      <c r="I471" s="9">
        <f t="shared" si="25"/>
        <v>270364.26267539884</v>
      </c>
      <c r="J471" s="9">
        <v>258866.34304246801</v>
      </c>
      <c r="K471" s="9">
        <f t="shared" si="28"/>
        <v>11497.919632930832</v>
      </c>
      <c r="L471" s="9">
        <f t="shared" si="26"/>
        <v>11497.919632930832</v>
      </c>
      <c r="M471" s="9">
        <v>0</v>
      </c>
      <c r="N471" s="9">
        <v>0</v>
      </c>
      <c r="O471" s="4"/>
      <c r="P471" s="9">
        <v>0</v>
      </c>
    </row>
    <row r="472" spans="1:16" x14ac:dyDescent="0.2">
      <c r="A472" s="8" t="s">
        <v>42</v>
      </c>
      <c r="B472" s="8" t="s">
        <v>19</v>
      </c>
      <c r="C472" s="8" t="s">
        <v>85</v>
      </c>
      <c r="D472" s="8" t="s">
        <v>127</v>
      </c>
      <c r="E472" s="8"/>
      <c r="F472" s="8" t="s">
        <v>6</v>
      </c>
      <c r="G472" s="9">
        <v>624674.8369375309</v>
      </c>
      <c r="H472" s="9">
        <v>36960.204592191178</v>
      </c>
      <c r="I472" s="9">
        <f t="shared" si="25"/>
        <v>661635.04152972205</v>
      </c>
      <c r="J472" s="9">
        <v>756820.76518508513</v>
      </c>
      <c r="K472" s="9">
        <f t="shared" si="28"/>
        <v>-95185.723655363079</v>
      </c>
      <c r="L472" s="9">
        <f t="shared" si="26"/>
        <v>-95185.723655363079</v>
      </c>
      <c r="M472" s="9">
        <v>0</v>
      </c>
      <c r="N472" s="9">
        <v>0</v>
      </c>
      <c r="O472" s="4"/>
      <c r="P472" s="9">
        <v>0</v>
      </c>
    </row>
    <row r="473" spans="1:16" x14ac:dyDescent="0.2">
      <c r="A473" s="8" t="s">
        <v>42</v>
      </c>
      <c r="B473" s="8" t="s">
        <v>19</v>
      </c>
      <c r="C473" s="8" t="s">
        <v>85</v>
      </c>
      <c r="D473" s="8" t="s">
        <v>127</v>
      </c>
      <c r="E473" s="8"/>
      <c r="F473" s="8" t="s">
        <v>1</v>
      </c>
      <c r="G473" s="9">
        <v>12216031.127274001</v>
      </c>
      <c r="H473" s="9">
        <v>1596071</v>
      </c>
      <c r="I473" s="9">
        <f t="shared" si="25"/>
        <v>13812102.127274001</v>
      </c>
      <c r="J473" s="9">
        <v>13865538.737948</v>
      </c>
      <c r="K473" s="9">
        <f t="shared" si="28"/>
        <v>-53436.610673999414</v>
      </c>
      <c r="L473" s="9">
        <f t="shared" si="26"/>
        <v>-53436.610673999414</v>
      </c>
      <c r="M473" s="9">
        <v>0</v>
      </c>
      <c r="N473" s="9">
        <v>0</v>
      </c>
      <c r="O473" s="4"/>
      <c r="P473" s="9">
        <v>0</v>
      </c>
    </row>
    <row r="474" spans="1:16" x14ac:dyDescent="0.2">
      <c r="A474" s="8" t="s">
        <v>42</v>
      </c>
      <c r="B474" s="8" t="s">
        <v>38</v>
      </c>
      <c r="C474" s="8" t="s">
        <v>86</v>
      </c>
      <c r="D474" s="8" t="s">
        <v>127</v>
      </c>
      <c r="E474" s="8" t="s">
        <v>9</v>
      </c>
      <c r="F474" s="8" t="s">
        <v>6</v>
      </c>
      <c r="G474" s="9">
        <v>0.39553306221344481</v>
      </c>
      <c r="H474" s="9">
        <v>0</v>
      </c>
      <c r="I474" s="9">
        <f t="shared" si="25"/>
        <v>0.39553306221344481</v>
      </c>
      <c r="J474" s="9">
        <v>0.39545454545870801</v>
      </c>
      <c r="K474" s="9">
        <f t="shared" si="28"/>
        <v>7.8516754736801531E-5</v>
      </c>
      <c r="L474" s="9">
        <f t="shared" si="26"/>
        <v>7.8516754736801531E-5</v>
      </c>
      <c r="M474" s="9">
        <v>0</v>
      </c>
      <c r="N474" s="9">
        <v>0</v>
      </c>
      <c r="O474" s="4"/>
      <c r="P474" s="9">
        <v>0</v>
      </c>
    </row>
    <row r="475" spans="1:16" x14ac:dyDescent="0.2">
      <c r="A475" s="8" t="s">
        <v>42</v>
      </c>
      <c r="B475" s="8" t="s">
        <v>38</v>
      </c>
      <c r="C475" s="8" t="s">
        <v>86</v>
      </c>
      <c r="D475" s="8" t="s">
        <v>127</v>
      </c>
      <c r="E475" s="8" t="s">
        <v>52</v>
      </c>
      <c r="F475" s="8" t="s">
        <v>3</v>
      </c>
      <c r="G475" s="9">
        <v>32773.431856935407</v>
      </c>
      <c r="H475" s="9">
        <v>0</v>
      </c>
      <c r="I475" s="9">
        <f t="shared" si="25"/>
        <v>32773.431856935407</v>
      </c>
      <c r="J475" s="9">
        <v>27918.438743466919</v>
      </c>
      <c r="K475" s="9">
        <f t="shared" si="28"/>
        <v>4854.9931134684884</v>
      </c>
      <c r="L475" s="9">
        <v>0</v>
      </c>
      <c r="M475" s="9">
        <v>0</v>
      </c>
      <c r="N475" s="9">
        <v>0</v>
      </c>
      <c r="O475" s="4"/>
      <c r="P475" s="9">
        <v>4854.9931134684884</v>
      </c>
    </row>
    <row r="476" spans="1:16" x14ac:dyDescent="0.2">
      <c r="A476" s="8" t="s">
        <v>42</v>
      </c>
      <c r="B476" s="8" t="s">
        <v>38</v>
      </c>
      <c r="C476" s="8" t="s">
        <v>86</v>
      </c>
      <c r="D476" s="8" t="s">
        <v>127</v>
      </c>
      <c r="E476" s="8" t="s">
        <v>52</v>
      </c>
      <c r="F476" s="8" t="s">
        <v>6</v>
      </c>
      <c r="G476" s="9">
        <v>1673.676056468666</v>
      </c>
      <c r="H476" s="9">
        <v>0</v>
      </c>
      <c r="I476" s="9">
        <f t="shared" si="25"/>
        <v>1673.676056468666</v>
      </c>
      <c r="J476" s="9">
        <v>1384.5117756739858</v>
      </c>
      <c r="K476" s="9">
        <f t="shared" si="28"/>
        <v>289.16428079468028</v>
      </c>
      <c r="L476" s="9">
        <v>0</v>
      </c>
      <c r="M476" s="9">
        <v>0</v>
      </c>
      <c r="N476" s="9">
        <v>0</v>
      </c>
      <c r="O476" s="4"/>
      <c r="P476" s="9">
        <v>289.16428079468028</v>
      </c>
    </row>
    <row r="477" spans="1:16" x14ac:dyDescent="0.2">
      <c r="A477" s="8" t="s">
        <v>42</v>
      </c>
      <c r="B477" s="8" t="s">
        <v>38</v>
      </c>
      <c r="C477" s="8" t="s">
        <v>86</v>
      </c>
      <c r="D477" s="8" t="s">
        <v>127</v>
      </c>
      <c r="E477" s="8" t="s">
        <v>66</v>
      </c>
      <c r="F477" s="8" t="s">
        <v>3</v>
      </c>
      <c r="G477" s="9">
        <v>0</v>
      </c>
      <c r="H477" s="9">
        <v>1827.2174807715171</v>
      </c>
      <c r="I477" s="9">
        <f t="shared" si="25"/>
        <v>1827.2174807715171</v>
      </c>
      <c r="J477" s="9">
        <v>1559.8027308106846</v>
      </c>
      <c r="K477" s="9">
        <f t="shared" si="28"/>
        <v>267.41474996083252</v>
      </c>
      <c r="L477" s="9">
        <v>0</v>
      </c>
      <c r="M477" s="9">
        <v>0</v>
      </c>
      <c r="N477" s="9">
        <v>0</v>
      </c>
      <c r="O477" s="4"/>
      <c r="P477" s="9">
        <v>267.41474996083252</v>
      </c>
    </row>
    <row r="478" spans="1:16" x14ac:dyDescent="0.2">
      <c r="A478" s="8" t="s">
        <v>42</v>
      </c>
      <c r="B478" s="8" t="s">
        <v>38</v>
      </c>
      <c r="C478" s="8" t="s">
        <v>86</v>
      </c>
      <c r="D478" s="8" t="s">
        <v>127</v>
      </c>
      <c r="E478" s="8" t="s">
        <v>66</v>
      </c>
      <c r="F478" s="8" t="s">
        <v>6</v>
      </c>
      <c r="G478" s="9">
        <v>0</v>
      </c>
      <c r="H478" s="9">
        <v>1.1161792690899059E-3</v>
      </c>
      <c r="I478" s="9">
        <f t="shared" si="25"/>
        <v>1.1161792690899059E-3</v>
      </c>
      <c r="J478" s="9">
        <v>21.54923538352207</v>
      </c>
      <c r="K478" s="9">
        <f t="shared" si="28"/>
        <v>-21.548119204252981</v>
      </c>
      <c r="L478" s="9">
        <v>0</v>
      </c>
      <c r="M478" s="9">
        <v>0</v>
      </c>
      <c r="N478" s="9">
        <v>0</v>
      </c>
      <c r="O478" s="4"/>
      <c r="P478" s="9">
        <v>-21.548119204252981</v>
      </c>
    </row>
    <row r="479" spans="1:16" x14ac:dyDescent="0.2">
      <c r="A479" s="8" t="s">
        <v>42</v>
      </c>
      <c r="B479" s="8" t="s">
        <v>38</v>
      </c>
      <c r="C479" s="8" t="s">
        <v>86</v>
      </c>
      <c r="D479" s="8" t="s">
        <v>127</v>
      </c>
      <c r="E479" s="8" t="s">
        <v>67</v>
      </c>
      <c r="F479" s="8" t="s">
        <v>6</v>
      </c>
      <c r="G479" s="9">
        <v>0</v>
      </c>
      <c r="H479" s="9">
        <v>-5.5135000000000003E-2</v>
      </c>
      <c r="I479" s="9">
        <f t="shared" si="25"/>
        <v>-5.5135000000000003E-2</v>
      </c>
      <c r="J479" s="9">
        <v>0</v>
      </c>
      <c r="K479" s="9">
        <f t="shared" si="28"/>
        <v>-5.5135000000000003E-2</v>
      </c>
      <c r="L479" s="9">
        <v>0</v>
      </c>
      <c r="M479" s="9">
        <v>0</v>
      </c>
      <c r="N479" s="9">
        <v>0</v>
      </c>
      <c r="O479" s="4"/>
      <c r="P479" s="9">
        <v>-5.5135000000000003E-2</v>
      </c>
    </row>
    <row r="480" spans="1:16" x14ac:dyDescent="0.2">
      <c r="A480" s="8" t="s">
        <v>42</v>
      </c>
      <c r="B480" s="8" t="s">
        <v>38</v>
      </c>
      <c r="C480" s="8" t="s">
        <v>86</v>
      </c>
      <c r="D480" s="8" t="s">
        <v>127</v>
      </c>
      <c r="E480" s="8" t="s">
        <v>68</v>
      </c>
      <c r="F480" s="8" t="s">
        <v>6</v>
      </c>
      <c r="G480" s="9">
        <v>0</v>
      </c>
      <c r="H480" s="9">
        <v>0</v>
      </c>
      <c r="I480" s="9">
        <f t="shared" si="25"/>
        <v>0</v>
      </c>
      <c r="J480" s="9">
        <v>0.76693419445279087</v>
      </c>
      <c r="K480" s="9">
        <f t="shared" si="28"/>
        <v>-0.76693419445279087</v>
      </c>
      <c r="L480" s="9">
        <f t="shared" si="26"/>
        <v>-0.76693419445279087</v>
      </c>
      <c r="M480" s="9">
        <v>0</v>
      </c>
      <c r="N480" s="9">
        <v>0</v>
      </c>
      <c r="O480" s="4"/>
      <c r="P480" s="9">
        <v>0</v>
      </c>
    </row>
    <row r="481" spans="1:16" x14ac:dyDescent="0.2">
      <c r="A481" s="8" t="s">
        <v>42</v>
      </c>
      <c r="B481" s="8" t="s">
        <v>38</v>
      </c>
      <c r="C481" s="8" t="s">
        <v>86</v>
      </c>
      <c r="D481" s="8" t="s">
        <v>127</v>
      </c>
      <c r="E481" s="8" t="s">
        <v>129</v>
      </c>
      <c r="F481" s="8" t="s">
        <v>6</v>
      </c>
      <c r="G481" s="9">
        <v>254.44451983300371</v>
      </c>
      <c r="H481" s="9">
        <v>0</v>
      </c>
      <c r="I481" s="9">
        <f t="shared" si="25"/>
        <v>254.44451983300371</v>
      </c>
      <c r="J481" s="9">
        <v>323.10314012361016</v>
      </c>
      <c r="K481" s="9">
        <f t="shared" si="28"/>
        <v>-68.65862029060645</v>
      </c>
      <c r="L481" s="9">
        <f t="shared" si="26"/>
        <v>-68.65862029060645</v>
      </c>
      <c r="M481" s="9">
        <v>0</v>
      </c>
      <c r="N481" s="9">
        <v>0</v>
      </c>
      <c r="O481" s="4"/>
      <c r="P481" s="9">
        <v>0</v>
      </c>
    </row>
    <row r="482" spans="1:16" x14ac:dyDescent="0.2">
      <c r="A482" s="8" t="s">
        <v>42</v>
      </c>
      <c r="B482" s="8" t="s">
        <v>38</v>
      </c>
      <c r="C482" s="8" t="s">
        <v>86</v>
      </c>
      <c r="D482" s="8" t="s">
        <v>127</v>
      </c>
      <c r="E482" s="8" t="s">
        <v>129</v>
      </c>
      <c r="F482" s="8" t="s">
        <v>1</v>
      </c>
      <c r="G482" s="9">
        <v>0</v>
      </c>
      <c r="H482" s="9">
        <v>0</v>
      </c>
      <c r="I482" s="9">
        <f t="shared" si="25"/>
        <v>0</v>
      </c>
      <c r="J482" s="9">
        <v>513.79200000000003</v>
      </c>
      <c r="K482" s="9">
        <f t="shared" si="28"/>
        <v>-513.79200000000003</v>
      </c>
      <c r="L482" s="9">
        <f t="shared" si="26"/>
        <v>-513.79200000000003</v>
      </c>
      <c r="M482" s="9">
        <v>0</v>
      </c>
      <c r="N482" s="9">
        <v>0</v>
      </c>
      <c r="O482" s="4"/>
      <c r="P482" s="9">
        <v>0</v>
      </c>
    </row>
    <row r="483" spans="1:16" x14ac:dyDescent="0.2">
      <c r="A483" s="8" t="s">
        <v>42</v>
      </c>
      <c r="B483" s="8" t="s">
        <v>38</v>
      </c>
      <c r="C483" s="8" t="s">
        <v>86</v>
      </c>
      <c r="D483" s="8" t="s">
        <v>127</v>
      </c>
      <c r="E483" s="8" t="s">
        <v>130</v>
      </c>
      <c r="F483" s="8" t="s">
        <v>3</v>
      </c>
      <c r="G483" s="9">
        <v>514.4219268672199</v>
      </c>
      <c r="H483" s="9">
        <v>0</v>
      </c>
      <c r="I483" s="9">
        <f t="shared" si="25"/>
        <v>514.4219268672199</v>
      </c>
      <c r="J483" s="9">
        <v>0</v>
      </c>
      <c r="K483" s="9">
        <f t="shared" si="28"/>
        <v>514.4219268672199</v>
      </c>
      <c r="L483" s="9">
        <f t="shared" si="26"/>
        <v>514.4219268672199</v>
      </c>
      <c r="M483" s="9">
        <v>0</v>
      </c>
      <c r="N483" s="9">
        <v>0</v>
      </c>
      <c r="O483" s="4"/>
      <c r="P483" s="9">
        <v>0</v>
      </c>
    </row>
    <row r="484" spans="1:16" x14ac:dyDescent="0.2">
      <c r="A484" s="8" t="s">
        <v>42</v>
      </c>
      <c r="B484" s="8" t="s">
        <v>38</v>
      </c>
      <c r="C484" s="8" t="s">
        <v>86</v>
      </c>
      <c r="D484" s="8" t="s">
        <v>127</v>
      </c>
      <c r="E484" s="8" t="s">
        <v>130</v>
      </c>
      <c r="F484" s="8" t="s">
        <v>1</v>
      </c>
      <c r="G484" s="9">
        <v>3069.25</v>
      </c>
      <c r="H484" s="9">
        <v>0</v>
      </c>
      <c r="I484" s="9">
        <f t="shared" si="25"/>
        <v>3069.25</v>
      </c>
      <c r="J484" s="9">
        <v>640</v>
      </c>
      <c r="K484" s="9">
        <f t="shared" si="28"/>
        <v>2429.25</v>
      </c>
      <c r="L484" s="9">
        <f t="shared" si="26"/>
        <v>2429.25</v>
      </c>
      <c r="M484" s="9">
        <v>0</v>
      </c>
      <c r="N484" s="9">
        <v>0</v>
      </c>
      <c r="O484" s="4"/>
      <c r="P484" s="9">
        <v>0</v>
      </c>
    </row>
    <row r="485" spans="1:16" x14ac:dyDescent="0.2">
      <c r="A485" s="8" t="s">
        <v>42</v>
      </c>
      <c r="B485" s="8" t="s">
        <v>38</v>
      </c>
      <c r="C485" s="8" t="s">
        <v>86</v>
      </c>
      <c r="D485" s="8" t="s">
        <v>127</v>
      </c>
      <c r="E485" s="8" t="s">
        <v>15</v>
      </c>
      <c r="F485" s="8" t="s">
        <v>1</v>
      </c>
      <c r="G485" s="9">
        <v>0</v>
      </c>
      <c r="H485" s="9">
        <v>0</v>
      </c>
      <c r="I485" s="9">
        <f t="shared" si="25"/>
        <v>0</v>
      </c>
      <c r="J485" s="9">
        <v>-7.9999999996971383E-4</v>
      </c>
      <c r="K485" s="9">
        <f t="shared" si="28"/>
        <v>7.9999999996971383E-4</v>
      </c>
      <c r="L485" s="9">
        <f t="shared" si="26"/>
        <v>7.9999999996971383E-4</v>
      </c>
      <c r="M485" s="9">
        <v>0</v>
      </c>
      <c r="N485" s="9">
        <v>0</v>
      </c>
      <c r="O485" s="4"/>
      <c r="P485" s="9">
        <v>0</v>
      </c>
    </row>
    <row r="486" spans="1:16" x14ac:dyDescent="0.2">
      <c r="A486" s="8" t="s">
        <v>42</v>
      </c>
      <c r="B486" s="8" t="s">
        <v>38</v>
      </c>
      <c r="C486" s="8" t="s">
        <v>86</v>
      </c>
      <c r="D486" s="8" t="s">
        <v>127</v>
      </c>
      <c r="E486" s="8"/>
      <c r="F486" s="8" t="s">
        <v>3</v>
      </c>
      <c r="G486" s="9">
        <v>722716.66397894057</v>
      </c>
      <c r="H486" s="9">
        <v>108508.76942580768</v>
      </c>
      <c r="I486" s="9">
        <f t="shared" si="25"/>
        <v>831225.43340474821</v>
      </c>
      <c r="J486" s="9">
        <v>563342.06858192314</v>
      </c>
      <c r="K486" s="9">
        <f t="shared" si="28"/>
        <v>267883.36482282507</v>
      </c>
      <c r="L486" s="9">
        <f t="shared" si="26"/>
        <v>267883.36482282507</v>
      </c>
      <c r="M486" s="9">
        <v>0</v>
      </c>
      <c r="N486" s="9">
        <v>0</v>
      </c>
      <c r="O486" s="4"/>
      <c r="P486" s="9">
        <v>0</v>
      </c>
    </row>
    <row r="487" spans="1:16" x14ac:dyDescent="0.2">
      <c r="A487" s="8" t="s">
        <v>42</v>
      </c>
      <c r="B487" s="8" t="s">
        <v>38</v>
      </c>
      <c r="C487" s="8" t="s">
        <v>86</v>
      </c>
      <c r="D487" s="8" t="s">
        <v>127</v>
      </c>
      <c r="E487" s="8"/>
      <c r="F487" s="8" t="s">
        <v>6</v>
      </c>
      <c r="G487" s="9">
        <v>56171.972294478735</v>
      </c>
      <c r="H487" s="9">
        <v>8853.2704207872284</v>
      </c>
      <c r="I487" s="9">
        <f t="shared" si="25"/>
        <v>65025.242715265966</v>
      </c>
      <c r="J487" s="9">
        <v>73246.564643075864</v>
      </c>
      <c r="K487" s="9">
        <f t="shared" si="28"/>
        <v>-8221.3219278098986</v>
      </c>
      <c r="L487" s="9">
        <f t="shared" si="26"/>
        <v>-8221.3219278098986</v>
      </c>
      <c r="M487" s="9">
        <v>0</v>
      </c>
      <c r="N487" s="9">
        <v>0</v>
      </c>
      <c r="O487" s="4"/>
      <c r="P487" s="9">
        <v>0</v>
      </c>
    </row>
    <row r="488" spans="1:16" x14ac:dyDescent="0.2">
      <c r="A488" s="8" t="s">
        <v>42</v>
      </c>
      <c r="B488" s="8" t="s">
        <v>38</v>
      </c>
      <c r="C488" s="8" t="s">
        <v>86</v>
      </c>
      <c r="D488" s="8" t="s">
        <v>127</v>
      </c>
      <c r="E488" s="8"/>
      <c r="F488" s="8" t="s">
        <v>1</v>
      </c>
      <c r="G488" s="9">
        <v>2064048.2498260001</v>
      </c>
      <c r="H488" s="9">
        <v>242545</v>
      </c>
      <c r="I488" s="9">
        <f t="shared" si="25"/>
        <v>2306593.2498260001</v>
      </c>
      <c r="J488" s="9">
        <v>1826469.3813520002</v>
      </c>
      <c r="K488" s="9">
        <f t="shared" si="28"/>
        <v>480123.8684739999</v>
      </c>
      <c r="L488" s="9">
        <f t="shared" si="26"/>
        <v>480123.8684739999</v>
      </c>
      <c r="M488" s="9">
        <v>0</v>
      </c>
      <c r="N488" s="9">
        <v>0</v>
      </c>
      <c r="O488" s="4"/>
      <c r="P488" s="9">
        <v>0</v>
      </c>
    </row>
    <row r="489" spans="1:16" x14ac:dyDescent="0.2">
      <c r="A489" s="8" t="s">
        <v>42</v>
      </c>
      <c r="B489" s="8" t="s">
        <v>36</v>
      </c>
      <c r="C489" s="8" t="s">
        <v>87</v>
      </c>
      <c r="D489" s="8" t="s">
        <v>127</v>
      </c>
      <c r="E489" s="8" t="s">
        <v>9</v>
      </c>
      <c r="F489" s="8" t="s">
        <v>6</v>
      </c>
      <c r="G489" s="9">
        <v>398.99991601259995</v>
      </c>
      <c r="H489" s="9">
        <v>0.99990011999996087</v>
      </c>
      <c r="I489" s="9">
        <f t="shared" si="25"/>
        <v>399.9998161325999</v>
      </c>
      <c r="J489" s="9">
        <v>399.00000000419999</v>
      </c>
      <c r="K489" s="9">
        <f t="shared" si="28"/>
        <v>0.99981612839991385</v>
      </c>
      <c r="L489" s="9">
        <f t="shared" si="26"/>
        <v>0.99981612839991385</v>
      </c>
      <c r="M489" s="9">
        <v>0</v>
      </c>
      <c r="N489" s="9">
        <v>0</v>
      </c>
      <c r="O489" s="4"/>
      <c r="P489" s="9">
        <v>0</v>
      </c>
    </row>
    <row r="490" spans="1:16" x14ac:dyDescent="0.2">
      <c r="A490" s="8" t="s">
        <v>42</v>
      </c>
      <c r="B490" s="8" t="s">
        <v>36</v>
      </c>
      <c r="C490" s="8" t="s">
        <v>87</v>
      </c>
      <c r="D490" s="8" t="s">
        <v>127</v>
      </c>
      <c r="E490" s="8" t="s">
        <v>52</v>
      </c>
      <c r="F490" s="8" t="s">
        <v>6</v>
      </c>
      <c r="G490" s="9">
        <v>20029.008403740609</v>
      </c>
      <c r="H490" s="9">
        <v>0</v>
      </c>
      <c r="I490" s="9">
        <f t="shared" si="25"/>
        <v>20029.008403740609</v>
      </c>
      <c r="J490" s="9">
        <v>17246.695479789614</v>
      </c>
      <c r="K490" s="9">
        <f t="shared" si="28"/>
        <v>2782.3129239509944</v>
      </c>
      <c r="L490" s="9">
        <v>0</v>
      </c>
      <c r="M490" s="9">
        <v>0</v>
      </c>
      <c r="N490" s="9">
        <v>0</v>
      </c>
      <c r="O490" s="4"/>
      <c r="P490" s="9">
        <v>2782.3129239509944</v>
      </c>
    </row>
    <row r="491" spans="1:16" x14ac:dyDescent="0.2">
      <c r="A491" s="8" t="s">
        <v>42</v>
      </c>
      <c r="B491" s="8" t="s">
        <v>36</v>
      </c>
      <c r="C491" s="8" t="s">
        <v>87</v>
      </c>
      <c r="D491" s="8" t="s">
        <v>127</v>
      </c>
      <c r="E491" s="8" t="s">
        <v>68</v>
      </c>
      <c r="F491" s="8" t="s">
        <v>6</v>
      </c>
      <c r="G491" s="9">
        <v>0</v>
      </c>
      <c r="H491" s="9">
        <v>0</v>
      </c>
      <c r="I491" s="9">
        <f t="shared" si="25"/>
        <v>0</v>
      </c>
      <c r="J491" s="9">
        <v>10.358050328611464</v>
      </c>
      <c r="K491" s="9">
        <f t="shared" si="28"/>
        <v>-10.358050328611464</v>
      </c>
      <c r="L491" s="9">
        <f t="shared" si="26"/>
        <v>-10.358050328611464</v>
      </c>
      <c r="M491" s="9">
        <v>0</v>
      </c>
      <c r="N491" s="9">
        <v>0</v>
      </c>
      <c r="O491" s="4"/>
      <c r="P491" s="9">
        <v>0</v>
      </c>
    </row>
    <row r="492" spans="1:16" x14ac:dyDescent="0.2">
      <c r="A492" s="8" t="s">
        <v>42</v>
      </c>
      <c r="B492" s="8" t="s">
        <v>36</v>
      </c>
      <c r="C492" s="8" t="s">
        <v>87</v>
      </c>
      <c r="D492" s="8" t="s">
        <v>127</v>
      </c>
      <c r="E492" s="8" t="s">
        <v>129</v>
      </c>
      <c r="F492" s="8" t="s">
        <v>6</v>
      </c>
      <c r="G492" s="9">
        <v>0</v>
      </c>
      <c r="H492" s="9">
        <v>0</v>
      </c>
      <c r="I492" s="9">
        <f t="shared" si="25"/>
        <v>0</v>
      </c>
      <c r="J492" s="9">
        <v>3859.0000859393504</v>
      </c>
      <c r="K492" s="9">
        <f t="shared" si="28"/>
        <v>-3859.0000859393504</v>
      </c>
      <c r="L492" s="9">
        <f t="shared" si="26"/>
        <v>-3859.0000859393504</v>
      </c>
      <c r="M492" s="9">
        <v>0</v>
      </c>
      <c r="N492" s="9">
        <v>0</v>
      </c>
      <c r="O492" s="4"/>
      <c r="P492" s="9">
        <v>0</v>
      </c>
    </row>
    <row r="493" spans="1:16" x14ac:dyDescent="0.2">
      <c r="A493" s="8" t="s">
        <v>42</v>
      </c>
      <c r="B493" s="8" t="s">
        <v>36</v>
      </c>
      <c r="C493" s="8" t="s">
        <v>87</v>
      </c>
      <c r="D493" s="8" t="s">
        <v>127</v>
      </c>
      <c r="E493" s="8"/>
      <c r="F493" s="8" t="s">
        <v>6</v>
      </c>
      <c r="G493" s="9">
        <v>1562785.332512917</v>
      </c>
      <c r="H493" s="9">
        <v>418933.87684337638</v>
      </c>
      <c r="I493" s="9">
        <f t="shared" si="25"/>
        <v>1981719.2093562933</v>
      </c>
      <c r="J493" s="9">
        <v>1870267.1207496971</v>
      </c>
      <c r="K493" s="9">
        <f t="shared" si="28"/>
        <v>111452.08860659623</v>
      </c>
      <c r="L493" s="9">
        <f t="shared" si="26"/>
        <v>111452.08860659623</v>
      </c>
      <c r="M493" s="9">
        <v>0</v>
      </c>
      <c r="N493" s="9">
        <v>0</v>
      </c>
      <c r="O493" s="4"/>
      <c r="P493" s="9">
        <v>0</v>
      </c>
    </row>
    <row r="494" spans="1:16" x14ac:dyDescent="0.2">
      <c r="A494" s="8" t="s">
        <v>103</v>
      </c>
      <c r="B494" s="8" t="s">
        <v>108</v>
      </c>
      <c r="C494" s="8" t="s">
        <v>69</v>
      </c>
      <c r="D494" s="8" t="s">
        <v>127</v>
      </c>
      <c r="E494" s="8" t="s">
        <v>9</v>
      </c>
      <c r="F494" s="8" t="s">
        <v>8</v>
      </c>
      <c r="G494" s="9">
        <v>0</v>
      </c>
      <c r="H494" s="9">
        <v>0</v>
      </c>
      <c r="I494" s="9">
        <f t="shared" si="25"/>
        <v>0</v>
      </c>
      <c r="J494" s="9">
        <v>0</v>
      </c>
      <c r="K494" s="9">
        <f t="shared" si="28"/>
        <v>0</v>
      </c>
      <c r="L494" s="9">
        <f t="shared" si="26"/>
        <v>0</v>
      </c>
      <c r="M494" s="9">
        <v>55.555185179713291</v>
      </c>
      <c r="N494" s="9">
        <v>0</v>
      </c>
      <c r="O494" s="4"/>
      <c r="P494" s="9">
        <v>0</v>
      </c>
    </row>
    <row r="495" spans="1:16" x14ac:dyDescent="0.2">
      <c r="A495" s="8" t="s">
        <v>103</v>
      </c>
      <c r="B495" s="8" t="s">
        <v>108</v>
      </c>
      <c r="C495" s="8" t="s">
        <v>69</v>
      </c>
      <c r="D495" s="8" t="s">
        <v>127</v>
      </c>
      <c r="E495" s="8" t="s">
        <v>131</v>
      </c>
      <c r="F495" s="8" t="s">
        <v>0</v>
      </c>
      <c r="G495" s="9">
        <v>0</v>
      </c>
      <c r="H495" s="9">
        <v>0</v>
      </c>
      <c r="I495" s="9">
        <f t="shared" si="25"/>
        <v>0</v>
      </c>
      <c r="J495" s="9">
        <v>0</v>
      </c>
      <c r="K495" s="9">
        <f t="shared" si="28"/>
        <v>0</v>
      </c>
      <c r="L495" s="9">
        <f t="shared" si="26"/>
        <v>0</v>
      </c>
      <c r="M495" s="9">
        <v>693.69586189684787</v>
      </c>
      <c r="N495" s="9">
        <v>0</v>
      </c>
      <c r="O495" s="4"/>
      <c r="P495" s="9">
        <v>0</v>
      </c>
    </row>
    <row r="496" spans="1:16" x14ac:dyDescent="0.2">
      <c r="A496" s="8" t="s">
        <v>103</v>
      </c>
      <c r="B496" s="8" t="s">
        <v>108</v>
      </c>
      <c r="C496" s="8" t="s">
        <v>69</v>
      </c>
      <c r="D496" s="8" t="s">
        <v>127</v>
      </c>
      <c r="E496" s="8" t="s">
        <v>133</v>
      </c>
      <c r="F496" s="8" t="s">
        <v>8</v>
      </c>
      <c r="G496" s="9">
        <v>0</v>
      </c>
      <c r="H496" s="9">
        <v>0</v>
      </c>
      <c r="I496" s="9">
        <f t="shared" si="25"/>
        <v>0</v>
      </c>
      <c r="J496" s="9">
        <v>0</v>
      </c>
      <c r="K496" s="9">
        <f t="shared" si="28"/>
        <v>0</v>
      </c>
      <c r="L496" s="9">
        <f t="shared" si="26"/>
        <v>0</v>
      </c>
      <c r="M496" s="9">
        <v>0</v>
      </c>
      <c r="N496" s="9">
        <v>1135.5090964437136</v>
      </c>
      <c r="O496" s="4"/>
      <c r="P496" s="9">
        <v>0</v>
      </c>
    </row>
    <row r="497" spans="1:16" x14ac:dyDescent="0.2">
      <c r="A497" s="8" t="s">
        <v>103</v>
      </c>
      <c r="B497" s="8" t="s">
        <v>108</v>
      </c>
      <c r="C497" s="8" t="s">
        <v>69</v>
      </c>
      <c r="D497" s="8" t="s">
        <v>127</v>
      </c>
      <c r="E497" s="8" t="s">
        <v>129</v>
      </c>
      <c r="F497" s="8" t="s">
        <v>6</v>
      </c>
      <c r="G497" s="9">
        <v>0</v>
      </c>
      <c r="H497" s="9">
        <v>0</v>
      </c>
      <c r="I497" s="9">
        <f t="shared" si="25"/>
        <v>0</v>
      </c>
      <c r="J497" s="9">
        <v>0</v>
      </c>
      <c r="K497" s="9">
        <f t="shared" si="28"/>
        <v>0</v>
      </c>
      <c r="L497" s="9">
        <f t="shared" si="26"/>
        <v>0</v>
      </c>
      <c r="M497" s="9">
        <v>-3344.8870802614206</v>
      </c>
      <c r="N497" s="9">
        <v>0</v>
      </c>
      <c r="O497" s="4"/>
      <c r="P497" s="9">
        <v>0</v>
      </c>
    </row>
    <row r="498" spans="1:16" x14ac:dyDescent="0.2">
      <c r="A498" s="8" t="s">
        <v>103</v>
      </c>
      <c r="B498" s="8" t="s">
        <v>108</v>
      </c>
      <c r="C498" s="8" t="s">
        <v>69</v>
      </c>
      <c r="D498" s="8" t="s">
        <v>127</v>
      </c>
      <c r="E498" s="8" t="s">
        <v>130</v>
      </c>
      <c r="F498" s="8" t="s">
        <v>3</v>
      </c>
      <c r="G498" s="9">
        <v>0</v>
      </c>
      <c r="H498" s="9">
        <v>0</v>
      </c>
      <c r="I498" s="9">
        <f t="shared" si="25"/>
        <v>0</v>
      </c>
      <c r="J498" s="9">
        <v>0</v>
      </c>
      <c r="K498" s="9">
        <f t="shared" ref="K498:K561" si="29">I498-J498</f>
        <v>0</v>
      </c>
      <c r="L498" s="9">
        <f t="shared" si="26"/>
        <v>0</v>
      </c>
      <c r="M498" s="9">
        <v>0</v>
      </c>
      <c r="N498" s="9">
        <v>859.91914527938582</v>
      </c>
      <c r="O498" s="4"/>
      <c r="P498" s="9">
        <v>0</v>
      </c>
    </row>
    <row r="499" spans="1:16" x14ac:dyDescent="0.2">
      <c r="A499" s="8" t="s">
        <v>103</v>
      </c>
      <c r="B499" s="8" t="s">
        <v>108</v>
      </c>
      <c r="C499" s="8" t="s">
        <v>69</v>
      </c>
      <c r="D499" s="8" t="s">
        <v>127</v>
      </c>
      <c r="E499" s="8" t="s">
        <v>130</v>
      </c>
      <c r="F499" s="8" t="s">
        <v>0</v>
      </c>
      <c r="G499" s="9">
        <v>0</v>
      </c>
      <c r="H499" s="9">
        <v>0</v>
      </c>
      <c r="I499" s="9">
        <f t="shared" si="25"/>
        <v>0</v>
      </c>
      <c r="J499" s="9">
        <v>0</v>
      </c>
      <c r="K499" s="9">
        <f t="shared" si="29"/>
        <v>0</v>
      </c>
      <c r="L499" s="9">
        <f t="shared" si="26"/>
        <v>0</v>
      </c>
      <c r="M499" s="9">
        <v>75.070422309999998</v>
      </c>
      <c r="N499" s="9">
        <v>0</v>
      </c>
      <c r="O499" s="4"/>
      <c r="P499" s="9">
        <v>0</v>
      </c>
    </row>
    <row r="500" spans="1:16" x14ac:dyDescent="0.2">
      <c r="A500" s="8" t="s">
        <v>103</v>
      </c>
      <c r="B500" s="8" t="s">
        <v>108</v>
      </c>
      <c r="C500" s="8" t="s">
        <v>69</v>
      </c>
      <c r="D500" s="8" t="s">
        <v>127</v>
      </c>
      <c r="E500" s="8" t="s">
        <v>134</v>
      </c>
      <c r="F500" s="8" t="s">
        <v>6</v>
      </c>
      <c r="G500" s="9">
        <v>0</v>
      </c>
      <c r="H500" s="9">
        <v>0</v>
      </c>
      <c r="I500" s="9">
        <f t="shared" si="25"/>
        <v>0</v>
      </c>
      <c r="J500" s="9">
        <v>0</v>
      </c>
      <c r="K500" s="9">
        <f t="shared" si="29"/>
        <v>0</v>
      </c>
      <c r="L500" s="9">
        <f t="shared" si="26"/>
        <v>0</v>
      </c>
      <c r="M500" s="9">
        <v>9.1570680000225124</v>
      </c>
      <c r="N500" s="9">
        <v>0</v>
      </c>
      <c r="O500" s="4"/>
      <c r="P500" s="9">
        <v>0</v>
      </c>
    </row>
    <row r="501" spans="1:16" x14ac:dyDescent="0.2">
      <c r="A501" s="8" t="s">
        <v>103</v>
      </c>
      <c r="B501" s="8" t="s">
        <v>108</v>
      </c>
      <c r="C501" s="8" t="s">
        <v>69</v>
      </c>
      <c r="D501" s="8" t="s">
        <v>127</v>
      </c>
      <c r="E501" s="8"/>
      <c r="F501" s="8" t="s">
        <v>3</v>
      </c>
      <c r="G501" s="9">
        <v>0</v>
      </c>
      <c r="H501" s="9">
        <v>0</v>
      </c>
      <c r="I501" s="9">
        <f t="shared" si="25"/>
        <v>0</v>
      </c>
      <c r="J501" s="9">
        <v>0</v>
      </c>
      <c r="K501" s="9">
        <f t="shared" si="29"/>
        <v>0</v>
      </c>
      <c r="L501" s="9">
        <f t="shared" si="26"/>
        <v>0</v>
      </c>
      <c r="M501" s="9">
        <v>58328.520682391521</v>
      </c>
      <c r="N501" s="9">
        <v>0</v>
      </c>
      <c r="O501" s="4"/>
      <c r="P501" s="9">
        <v>0</v>
      </c>
    </row>
    <row r="502" spans="1:16" x14ac:dyDescent="0.2">
      <c r="A502" s="8" t="s">
        <v>103</v>
      </c>
      <c r="B502" s="8" t="s">
        <v>108</v>
      </c>
      <c r="C502" s="8" t="s">
        <v>69</v>
      </c>
      <c r="D502" s="8" t="s">
        <v>127</v>
      </c>
      <c r="E502" s="8"/>
      <c r="F502" s="8" t="s">
        <v>8</v>
      </c>
      <c r="G502" s="9">
        <v>0</v>
      </c>
      <c r="H502" s="9">
        <v>0</v>
      </c>
      <c r="I502" s="9">
        <f t="shared" si="25"/>
        <v>0</v>
      </c>
      <c r="J502" s="9">
        <v>0</v>
      </c>
      <c r="K502" s="9">
        <f t="shared" si="29"/>
        <v>0</v>
      </c>
      <c r="L502" s="9">
        <f t="shared" si="26"/>
        <v>0</v>
      </c>
      <c r="M502" s="9">
        <v>279077.17458797578</v>
      </c>
      <c r="N502" s="9">
        <v>0</v>
      </c>
      <c r="O502" s="4"/>
      <c r="P502" s="9">
        <v>0</v>
      </c>
    </row>
    <row r="503" spans="1:16" x14ac:dyDescent="0.2">
      <c r="A503" s="8" t="s">
        <v>103</v>
      </c>
      <c r="B503" s="8" t="s">
        <v>108</v>
      </c>
      <c r="C503" s="8" t="s">
        <v>69</v>
      </c>
      <c r="D503" s="8" t="s">
        <v>127</v>
      </c>
      <c r="E503" s="8"/>
      <c r="F503" s="8" t="s">
        <v>6</v>
      </c>
      <c r="G503" s="9">
        <v>0</v>
      </c>
      <c r="H503" s="9">
        <v>0</v>
      </c>
      <c r="I503" s="9">
        <f t="shared" si="25"/>
        <v>0</v>
      </c>
      <c r="J503" s="9">
        <v>0</v>
      </c>
      <c r="K503" s="9">
        <f t="shared" si="29"/>
        <v>0</v>
      </c>
      <c r="L503" s="9">
        <f t="shared" si="26"/>
        <v>0</v>
      </c>
      <c r="M503" s="9">
        <v>66461.434552497711</v>
      </c>
      <c r="N503" s="9">
        <v>0</v>
      </c>
      <c r="O503" s="4"/>
      <c r="P503" s="9">
        <v>0</v>
      </c>
    </row>
    <row r="504" spans="1:16" x14ac:dyDescent="0.2">
      <c r="A504" s="8" t="s">
        <v>103</v>
      </c>
      <c r="B504" s="8" t="s">
        <v>108</v>
      </c>
      <c r="C504" s="8" t="s">
        <v>69</v>
      </c>
      <c r="D504" s="8" t="s">
        <v>127</v>
      </c>
      <c r="E504" s="8"/>
      <c r="F504" s="8" t="s">
        <v>0</v>
      </c>
      <c r="G504" s="9">
        <v>0</v>
      </c>
      <c r="H504" s="9">
        <v>0</v>
      </c>
      <c r="I504" s="9">
        <f t="shared" si="25"/>
        <v>0</v>
      </c>
      <c r="J504" s="9">
        <v>0</v>
      </c>
      <c r="K504" s="9">
        <f t="shared" si="29"/>
        <v>0</v>
      </c>
      <c r="L504" s="9">
        <f t="shared" si="26"/>
        <v>0</v>
      </c>
      <c r="M504" s="9">
        <v>46662.610207063859</v>
      </c>
      <c r="N504" s="9">
        <v>0</v>
      </c>
      <c r="O504" s="4"/>
      <c r="P504" s="9">
        <v>0</v>
      </c>
    </row>
    <row r="505" spans="1:16" x14ac:dyDescent="0.2">
      <c r="A505" s="8" t="s">
        <v>103</v>
      </c>
      <c r="B505" s="8" t="s">
        <v>109</v>
      </c>
      <c r="C505" s="8" t="s">
        <v>71</v>
      </c>
      <c r="D505" s="8" t="s">
        <v>127</v>
      </c>
      <c r="E505" s="8" t="s">
        <v>9</v>
      </c>
      <c r="F505" s="8" t="s">
        <v>8</v>
      </c>
      <c r="G505" s="9">
        <v>0</v>
      </c>
      <c r="H505" s="9">
        <v>0</v>
      </c>
      <c r="I505" s="9">
        <f t="shared" si="25"/>
        <v>0</v>
      </c>
      <c r="J505" s="9">
        <v>0</v>
      </c>
      <c r="K505" s="9">
        <f t="shared" si="29"/>
        <v>0</v>
      </c>
      <c r="L505" s="9">
        <f t="shared" si="26"/>
        <v>0</v>
      </c>
      <c r="M505" s="9">
        <v>8.1062642722782208</v>
      </c>
      <c r="N505" s="9">
        <v>0</v>
      </c>
      <c r="O505" s="4"/>
      <c r="P505" s="9">
        <v>0</v>
      </c>
    </row>
    <row r="506" spans="1:16" x14ac:dyDescent="0.2">
      <c r="A506" s="8" t="s">
        <v>103</v>
      </c>
      <c r="B506" s="8" t="s">
        <v>109</v>
      </c>
      <c r="C506" s="8" t="s">
        <v>71</v>
      </c>
      <c r="D506" s="8" t="s">
        <v>127</v>
      </c>
      <c r="E506" s="8" t="s">
        <v>131</v>
      </c>
      <c r="F506" s="8" t="s">
        <v>0</v>
      </c>
      <c r="G506" s="9">
        <v>0</v>
      </c>
      <c r="H506" s="9">
        <v>0</v>
      </c>
      <c r="I506" s="9">
        <f t="shared" si="25"/>
        <v>0</v>
      </c>
      <c r="J506" s="9">
        <v>0</v>
      </c>
      <c r="K506" s="9">
        <f t="shared" si="29"/>
        <v>0</v>
      </c>
      <c r="L506" s="9">
        <f t="shared" si="26"/>
        <v>0</v>
      </c>
      <c r="M506" s="9">
        <v>121.89424036711996</v>
      </c>
      <c r="N506" s="9">
        <v>0</v>
      </c>
      <c r="O506" s="4"/>
      <c r="P506" s="9">
        <v>0</v>
      </c>
    </row>
    <row r="507" spans="1:16" x14ac:dyDescent="0.2">
      <c r="A507" s="8" t="s">
        <v>103</v>
      </c>
      <c r="B507" s="8" t="s">
        <v>109</v>
      </c>
      <c r="C507" s="8" t="s">
        <v>71</v>
      </c>
      <c r="D507" s="8" t="s">
        <v>127</v>
      </c>
      <c r="E507" s="8" t="s">
        <v>133</v>
      </c>
      <c r="F507" s="8" t="s">
        <v>8</v>
      </c>
      <c r="G507" s="9">
        <v>0</v>
      </c>
      <c r="H507" s="9">
        <v>0</v>
      </c>
      <c r="I507" s="9">
        <f t="shared" ref="I507:I570" si="30">G507+H507</f>
        <v>0</v>
      </c>
      <c r="J507" s="9">
        <v>0</v>
      </c>
      <c r="K507" s="9">
        <f t="shared" si="29"/>
        <v>0</v>
      </c>
      <c r="L507" s="9">
        <f t="shared" si="26"/>
        <v>0</v>
      </c>
      <c r="M507" s="9">
        <v>0</v>
      </c>
      <c r="N507" s="9">
        <v>165.68636734037625</v>
      </c>
      <c r="O507" s="4"/>
      <c r="P507" s="9">
        <v>0</v>
      </c>
    </row>
    <row r="508" spans="1:16" x14ac:dyDescent="0.2">
      <c r="A508" s="8" t="s">
        <v>103</v>
      </c>
      <c r="B508" s="8" t="s">
        <v>109</v>
      </c>
      <c r="C508" s="8" t="s">
        <v>71</v>
      </c>
      <c r="D508" s="8" t="s">
        <v>127</v>
      </c>
      <c r="E508" s="8" t="s">
        <v>129</v>
      </c>
      <c r="F508" s="8" t="s">
        <v>6</v>
      </c>
      <c r="G508" s="9">
        <v>0</v>
      </c>
      <c r="H508" s="9">
        <v>0</v>
      </c>
      <c r="I508" s="9">
        <f t="shared" si="30"/>
        <v>0</v>
      </c>
      <c r="J508" s="9">
        <v>0</v>
      </c>
      <c r="K508" s="9">
        <f t="shared" si="29"/>
        <v>0</v>
      </c>
      <c r="L508" s="9">
        <f t="shared" si="26"/>
        <v>0</v>
      </c>
      <c r="M508" s="9">
        <v>6359.946177827238</v>
      </c>
      <c r="N508" s="9">
        <v>7442.0668058467509</v>
      </c>
      <c r="O508" s="4"/>
      <c r="P508" s="9">
        <v>0</v>
      </c>
    </row>
    <row r="509" spans="1:16" x14ac:dyDescent="0.2">
      <c r="A509" s="8" t="s">
        <v>103</v>
      </c>
      <c r="B509" s="8" t="s">
        <v>109</v>
      </c>
      <c r="C509" s="8" t="s">
        <v>71</v>
      </c>
      <c r="D509" s="8" t="s">
        <v>127</v>
      </c>
      <c r="E509" s="8" t="s">
        <v>129</v>
      </c>
      <c r="F509" s="8" t="s">
        <v>0</v>
      </c>
      <c r="G509" s="9">
        <v>0</v>
      </c>
      <c r="H509" s="9">
        <v>0</v>
      </c>
      <c r="I509" s="9">
        <f t="shared" si="30"/>
        <v>0</v>
      </c>
      <c r="J509" s="9">
        <v>0</v>
      </c>
      <c r="K509" s="9">
        <f t="shared" si="29"/>
        <v>0</v>
      </c>
      <c r="L509" s="9">
        <f t="shared" si="26"/>
        <v>0</v>
      </c>
      <c r="M509" s="9">
        <v>92.91</v>
      </c>
      <c r="N509" s="9">
        <v>0</v>
      </c>
      <c r="O509" s="4"/>
      <c r="P509" s="9">
        <v>0</v>
      </c>
    </row>
    <row r="510" spans="1:16" x14ac:dyDescent="0.2">
      <c r="A510" s="8" t="s">
        <v>103</v>
      </c>
      <c r="B510" s="8" t="s">
        <v>109</v>
      </c>
      <c r="C510" s="8" t="s">
        <v>71</v>
      </c>
      <c r="D510" s="8" t="s">
        <v>127</v>
      </c>
      <c r="E510" s="8" t="s">
        <v>130</v>
      </c>
      <c r="F510" s="8" t="s">
        <v>3</v>
      </c>
      <c r="G510" s="9">
        <v>0</v>
      </c>
      <c r="H510" s="9">
        <v>0</v>
      </c>
      <c r="I510" s="9">
        <f t="shared" si="30"/>
        <v>0</v>
      </c>
      <c r="J510" s="9">
        <v>0</v>
      </c>
      <c r="K510" s="9">
        <f t="shared" si="29"/>
        <v>0</v>
      </c>
      <c r="L510" s="9">
        <f t="shared" si="26"/>
        <v>0</v>
      </c>
      <c r="M510" s="9">
        <v>0</v>
      </c>
      <c r="N510" s="9">
        <v>409.77943939770086</v>
      </c>
      <c r="O510" s="4"/>
      <c r="P510" s="9">
        <v>0</v>
      </c>
    </row>
    <row r="511" spans="1:16" x14ac:dyDescent="0.2">
      <c r="A511" s="8" t="s">
        <v>103</v>
      </c>
      <c r="B511" s="8" t="s">
        <v>109</v>
      </c>
      <c r="C511" s="8" t="s">
        <v>71</v>
      </c>
      <c r="D511" s="8" t="s">
        <v>127</v>
      </c>
      <c r="E511" s="8" t="s">
        <v>130</v>
      </c>
      <c r="F511" s="8" t="s">
        <v>0</v>
      </c>
      <c r="G511" s="9">
        <v>0</v>
      </c>
      <c r="H511" s="9">
        <v>0</v>
      </c>
      <c r="I511" s="9">
        <f t="shared" si="30"/>
        <v>0</v>
      </c>
      <c r="J511" s="9">
        <v>0</v>
      </c>
      <c r="K511" s="9">
        <f t="shared" si="29"/>
        <v>0</v>
      </c>
      <c r="L511" s="9">
        <f t="shared" si="26"/>
        <v>0</v>
      </c>
      <c r="M511" s="9">
        <v>168.91678764999995</v>
      </c>
      <c r="N511" s="9">
        <v>0</v>
      </c>
      <c r="O511" s="4"/>
      <c r="P511" s="9">
        <v>0</v>
      </c>
    </row>
    <row r="512" spans="1:16" x14ac:dyDescent="0.2">
      <c r="A512" s="8" t="s">
        <v>103</v>
      </c>
      <c r="B512" s="8" t="s">
        <v>109</v>
      </c>
      <c r="C512" s="8" t="s">
        <v>71</v>
      </c>
      <c r="D512" s="8" t="s">
        <v>127</v>
      </c>
      <c r="E512" s="8" t="s">
        <v>134</v>
      </c>
      <c r="F512" s="8" t="s">
        <v>6</v>
      </c>
      <c r="G512" s="9">
        <v>0</v>
      </c>
      <c r="H512" s="9">
        <v>0</v>
      </c>
      <c r="I512" s="9">
        <f t="shared" si="30"/>
        <v>0</v>
      </c>
      <c r="J512" s="9">
        <v>0</v>
      </c>
      <c r="K512" s="9">
        <f t="shared" si="29"/>
        <v>0</v>
      </c>
      <c r="L512" s="9">
        <f t="shared" si="26"/>
        <v>0</v>
      </c>
      <c r="M512" s="9">
        <v>20.604420000050649</v>
      </c>
      <c r="N512" s="9">
        <v>0</v>
      </c>
      <c r="O512" s="4"/>
      <c r="P512" s="9">
        <v>0</v>
      </c>
    </row>
    <row r="513" spans="1:16" x14ac:dyDescent="0.2">
      <c r="A513" s="8" t="s">
        <v>103</v>
      </c>
      <c r="B513" s="8" t="s">
        <v>109</v>
      </c>
      <c r="C513" s="8" t="s">
        <v>71</v>
      </c>
      <c r="D513" s="8" t="s">
        <v>127</v>
      </c>
      <c r="E513" s="8"/>
      <c r="F513" s="8" t="s">
        <v>3</v>
      </c>
      <c r="G513" s="9">
        <v>0</v>
      </c>
      <c r="H513" s="9">
        <v>0</v>
      </c>
      <c r="I513" s="9">
        <f t="shared" si="30"/>
        <v>0</v>
      </c>
      <c r="J513" s="9">
        <v>0</v>
      </c>
      <c r="K513" s="9">
        <f t="shared" si="29"/>
        <v>0</v>
      </c>
      <c r="L513" s="9">
        <f t="shared" si="26"/>
        <v>0</v>
      </c>
      <c r="M513" s="9">
        <v>27758.297910052981</v>
      </c>
      <c r="N513" s="9">
        <v>0</v>
      </c>
      <c r="O513" s="4"/>
      <c r="P513" s="9">
        <v>0</v>
      </c>
    </row>
    <row r="514" spans="1:16" x14ac:dyDescent="0.2">
      <c r="A514" s="8" t="s">
        <v>103</v>
      </c>
      <c r="B514" s="8" t="s">
        <v>109</v>
      </c>
      <c r="C514" s="8" t="s">
        <v>71</v>
      </c>
      <c r="D514" s="8" t="s">
        <v>127</v>
      </c>
      <c r="E514" s="8"/>
      <c r="F514" s="8" t="s">
        <v>8</v>
      </c>
      <c r="G514" s="9">
        <v>0</v>
      </c>
      <c r="H514" s="9">
        <v>0</v>
      </c>
      <c r="I514" s="9">
        <f t="shared" si="30"/>
        <v>0</v>
      </c>
      <c r="J514" s="9">
        <v>0</v>
      </c>
      <c r="K514" s="9">
        <f t="shared" si="29"/>
        <v>0</v>
      </c>
      <c r="L514" s="9">
        <f t="shared" si="26"/>
        <v>0</v>
      </c>
      <c r="M514" s="9">
        <v>540721.19141089579</v>
      </c>
      <c r="N514" s="9">
        <v>0</v>
      </c>
      <c r="O514" s="4"/>
      <c r="P514" s="9">
        <v>0</v>
      </c>
    </row>
    <row r="515" spans="1:16" x14ac:dyDescent="0.2">
      <c r="A515" s="8" t="s">
        <v>103</v>
      </c>
      <c r="B515" s="8" t="s">
        <v>109</v>
      </c>
      <c r="C515" s="8" t="s">
        <v>71</v>
      </c>
      <c r="D515" s="8" t="s">
        <v>127</v>
      </c>
      <c r="E515" s="8"/>
      <c r="F515" s="8" t="s">
        <v>6</v>
      </c>
      <c r="G515" s="9">
        <v>0</v>
      </c>
      <c r="H515" s="9">
        <v>0</v>
      </c>
      <c r="I515" s="9">
        <f t="shared" si="30"/>
        <v>0</v>
      </c>
      <c r="J515" s="9">
        <v>0</v>
      </c>
      <c r="K515" s="9">
        <f t="shared" si="29"/>
        <v>0</v>
      </c>
      <c r="L515" s="9">
        <f t="shared" si="26"/>
        <v>0</v>
      </c>
      <c r="M515" s="9">
        <v>782.12035579656356</v>
      </c>
      <c r="N515" s="9">
        <v>0</v>
      </c>
      <c r="O515" s="4"/>
      <c r="P515" s="9">
        <v>0</v>
      </c>
    </row>
    <row r="516" spans="1:16" x14ac:dyDescent="0.2">
      <c r="A516" s="8" t="s">
        <v>103</v>
      </c>
      <c r="B516" s="8" t="s">
        <v>109</v>
      </c>
      <c r="C516" s="8" t="s">
        <v>71</v>
      </c>
      <c r="D516" s="8" t="s">
        <v>127</v>
      </c>
      <c r="E516" s="8"/>
      <c r="F516" s="8" t="s">
        <v>0</v>
      </c>
      <c r="G516" s="9">
        <v>0</v>
      </c>
      <c r="H516" s="9">
        <v>0</v>
      </c>
      <c r="I516" s="9">
        <f t="shared" si="30"/>
        <v>0</v>
      </c>
      <c r="J516" s="9">
        <v>0</v>
      </c>
      <c r="K516" s="9">
        <f t="shared" si="29"/>
        <v>0</v>
      </c>
      <c r="L516" s="9">
        <f t="shared" si="26"/>
        <v>0</v>
      </c>
      <c r="M516" s="9">
        <v>176889.53591527342</v>
      </c>
      <c r="N516" s="9">
        <v>0</v>
      </c>
      <c r="O516" s="4"/>
      <c r="P516" s="9">
        <v>0</v>
      </c>
    </row>
    <row r="517" spans="1:16" x14ac:dyDescent="0.2">
      <c r="A517" s="8" t="s">
        <v>103</v>
      </c>
      <c r="B517" s="8" t="s">
        <v>110</v>
      </c>
      <c r="C517" s="8" t="s">
        <v>64</v>
      </c>
      <c r="D517" s="8" t="s">
        <v>127</v>
      </c>
      <c r="E517" s="8" t="s">
        <v>9</v>
      </c>
      <c r="F517" s="8" t="s">
        <v>8</v>
      </c>
      <c r="G517" s="9">
        <v>0</v>
      </c>
      <c r="H517" s="9">
        <v>0</v>
      </c>
      <c r="I517" s="9">
        <f t="shared" si="30"/>
        <v>0</v>
      </c>
      <c r="J517" s="9">
        <v>0</v>
      </c>
      <c r="K517" s="9">
        <f t="shared" si="29"/>
        <v>0</v>
      </c>
      <c r="L517" s="9">
        <f t="shared" si="26"/>
        <v>0</v>
      </c>
      <c r="M517" s="9">
        <v>39.312802304980508</v>
      </c>
      <c r="N517" s="9">
        <v>0</v>
      </c>
      <c r="O517" s="4"/>
      <c r="P517" s="9">
        <v>0</v>
      </c>
    </row>
    <row r="518" spans="1:16" x14ac:dyDescent="0.2">
      <c r="A518" s="8" t="s">
        <v>103</v>
      </c>
      <c r="B518" s="8" t="s">
        <v>110</v>
      </c>
      <c r="C518" s="8" t="s">
        <v>64</v>
      </c>
      <c r="D518" s="8" t="s">
        <v>127</v>
      </c>
      <c r="E518" s="8" t="s">
        <v>131</v>
      </c>
      <c r="F518" s="8" t="s">
        <v>0</v>
      </c>
      <c r="G518" s="9">
        <v>0</v>
      </c>
      <c r="H518" s="9">
        <v>0</v>
      </c>
      <c r="I518" s="9">
        <f t="shared" si="30"/>
        <v>0</v>
      </c>
      <c r="J518" s="9">
        <v>0</v>
      </c>
      <c r="K518" s="9">
        <f t="shared" si="29"/>
        <v>0</v>
      </c>
      <c r="L518" s="9">
        <f t="shared" ref="L518:L581" si="31">K518</f>
        <v>0</v>
      </c>
      <c r="M518" s="9">
        <v>1682.6861129624481</v>
      </c>
      <c r="N518" s="9">
        <v>0</v>
      </c>
      <c r="O518" s="4"/>
      <c r="P518" s="9">
        <v>0</v>
      </c>
    </row>
    <row r="519" spans="1:16" x14ac:dyDescent="0.2">
      <c r="A519" s="8" t="s">
        <v>103</v>
      </c>
      <c r="B519" s="8" t="s">
        <v>110</v>
      </c>
      <c r="C519" s="8" t="s">
        <v>64</v>
      </c>
      <c r="D519" s="8" t="s">
        <v>127</v>
      </c>
      <c r="E519" s="8" t="s">
        <v>133</v>
      </c>
      <c r="F519" s="8" t="s">
        <v>8</v>
      </c>
      <c r="G519" s="9">
        <v>0</v>
      </c>
      <c r="H519" s="9">
        <v>0</v>
      </c>
      <c r="I519" s="9">
        <f t="shared" si="30"/>
        <v>0</v>
      </c>
      <c r="J519" s="9">
        <v>0</v>
      </c>
      <c r="K519" s="9">
        <f t="shared" si="29"/>
        <v>0</v>
      </c>
      <c r="L519" s="9">
        <f t="shared" si="31"/>
        <v>0</v>
      </c>
      <c r="M519" s="9">
        <v>0</v>
      </c>
      <c r="N519" s="9">
        <v>803.52616015218803</v>
      </c>
      <c r="O519" s="4"/>
      <c r="P519" s="9">
        <v>0</v>
      </c>
    </row>
    <row r="520" spans="1:16" x14ac:dyDescent="0.2">
      <c r="A520" s="8" t="s">
        <v>103</v>
      </c>
      <c r="B520" s="8" t="s">
        <v>110</v>
      </c>
      <c r="C520" s="8" t="s">
        <v>64</v>
      </c>
      <c r="D520" s="8" t="s">
        <v>127</v>
      </c>
      <c r="E520" s="8" t="s">
        <v>129</v>
      </c>
      <c r="F520" s="8" t="s">
        <v>6</v>
      </c>
      <c r="G520" s="9">
        <v>0</v>
      </c>
      <c r="H520" s="9">
        <v>0</v>
      </c>
      <c r="I520" s="9">
        <f t="shared" si="30"/>
        <v>0</v>
      </c>
      <c r="J520" s="9">
        <v>0</v>
      </c>
      <c r="K520" s="9">
        <f t="shared" si="29"/>
        <v>0</v>
      </c>
      <c r="L520" s="9">
        <f t="shared" si="31"/>
        <v>0</v>
      </c>
      <c r="M520" s="9">
        <v>-6483.0488017482749</v>
      </c>
      <c r="N520" s="9">
        <v>3695.1983298544756</v>
      </c>
      <c r="O520" s="4"/>
      <c r="P520" s="9">
        <v>0</v>
      </c>
    </row>
    <row r="521" spans="1:16" x14ac:dyDescent="0.2">
      <c r="A521" s="8" t="s">
        <v>103</v>
      </c>
      <c r="B521" s="8" t="s">
        <v>110</v>
      </c>
      <c r="C521" s="8" t="s">
        <v>64</v>
      </c>
      <c r="D521" s="8" t="s">
        <v>127</v>
      </c>
      <c r="E521" s="8" t="s">
        <v>129</v>
      </c>
      <c r="F521" s="8" t="s">
        <v>12</v>
      </c>
      <c r="G521" s="9">
        <v>0</v>
      </c>
      <c r="H521" s="9">
        <v>0</v>
      </c>
      <c r="I521" s="9">
        <f t="shared" si="30"/>
        <v>0</v>
      </c>
      <c r="J521" s="9">
        <v>0</v>
      </c>
      <c r="K521" s="9">
        <f t="shared" si="29"/>
        <v>0</v>
      </c>
      <c r="L521" s="9">
        <f t="shared" si="31"/>
        <v>0</v>
      </c>
      <c r="M521" s="9">
        <v>77.631697000000003</v>
      </c>
      <c r="N521" s="9">
        <v>0</v>
      </c>
      <c r="O521" s="4"/>
      <c r="P521" s="9">
        <v>0</v>
      </c>
    </row>
    <row r="522" spans="1:16" x14ac:dyDescent="0.2">
      <c r="A522" s="8" t="s">
        <v>103</v>
      </c>
      <c r="B522" s="8" t="s">
        <v>110</v>
      </c>
      <c r="C522" s="8" t="s">
        <v>64</v>
      </c>
      <c r="D522" s="8" t="s">
        <v>127</v>
      </c>
      <c r="E522" s="8" t="s">
        <v>130</v>
      </c>
      <c r="F522" s="8" t="s">
        <v>3</v>
      </c>
      <c r="G522" s="9">
        <v>0</v>
      </c>
      <c r="H522" s="9">
        <v>0</v>
      </c>
      <c r="I522" s="9">
        <f t="shared" si="30"/>
        <v>0</v>
      </c>
      <c r="J522" s="9">
        <v>0</v>
      </c>
      <c r="K522" s="9">
        <f t="shared" si="29"/>
        <v>0</v>
      </c>
      <c r="L522" s="9">
        <f t="shared" si="31"/>
        <v>0</v>
      </c>
      <c r="M522" s="9">
        <v>0</v>
      </c>
      <c r="N522" s="9">
        <v>239.26518145572385</v>
      </c>
      <c r="O522" s="4"/>
      <c r="P522" s="9">
        <v>0</v>
      </c>
    </row>
    <row r="523" spans="1:16" x14ac:dyDescent="0.2">
      <c r="A523" s="8" t="s">
        <v>103</v>
      </c>
      <c r="B523" s="8" t="s">
        <v>110</v>
      </c>
      <c r="C523" s="8" t="s">
        <v>64</v>
      </c>
      <c r="D523" s="8" t="s">
        <v>127</v>
      </c>
      <c r="E523" s="8" t="s">
        <v>130</v>
      </c>
      <c r="F523" s="8" t="s">
        <v>0</v>
      </c>
      <c r="G523" s="9">
        <v>0</v>
      </c>
      <c r="H523" s="9">
        <v>0</v>
      </c>
      <c r="I523" s="9">
        <f t="shared" si="30"/>
        <v>0</v>
      </c>
      <c r="J523" s="9">
        <v>0</v>
      </c>
      <c r="K523" s="9">
        <f t="shared" si="29"/>
        <v>0</v>
      </c>
      <c r="L523" s="9">
        <f t="shared" si="31"/>
        <v>0</v>
      </c>
      <c r="M523" s="9">
        <v>2824.7622568099996</v>
      </c>
      <c r="N523" s="9">
        <v>0</v>
      </c>
      <c r="O523" s="4"/>
      <c r="P523" s="9">
        <v>0</v>
      </c>
    </row>
    <row r="524" spans="1:16" x14ac:dyDescent="0.2">
      <c r="A524" s="8" t="s">
        <v>103</v>
      </c>
      <c r="B524" s="8" t="s">
        <v>110</v>
      </c>
      <c r="C524" s="8" t="s">
        <v>64</v>
      </c>
      <c r="D524" s="8" t="s">
        <v>127</v>
      </c>
      <c r="E524" s="8" t="s">
        <v>134</v>
      </c>
      <c r="F524" s="8" t="s">
        <v>6</v>
      </c>
      <c r="G524" s="9">
        <v>0</v>
      </c>
      <c r="H524" s="9">
        <v>0</v>
      </c>
      <c r="I524" s="9">
        <f t="shared" si="30"/>
        <v>0</v>
      </c>
      <c r="J524" s="9">
        <v>0</v>
      </c>
      <c r="K524" s="9">
        <f t="shared" si="29"/>
        <v>0</v>
      </c>
      <c r="L524" s="9">
        <f t="shared" si="31"/>
        <v>0</v>
      </c>
      <c r="M524" s="9">
        <v>344.56366800084709</v>
      </c>
      <c r="N524" s="9">
        <v>0</v>
      </c>
      <c r="O524" s="4"/>
      <c r="P524" s="9">
        <v>0</v>
      </c>
    </row>
    <row r="525" spans="1:16" x14ac:dyDescent="0.2">
      <c r="A525" s="8" t="s">
        <v>103</v>
      </c>
      <c r="B525" s="8" t="s">
        <v>110</v>
      </c>
      <c r="C525" s="8" t="s">
        <v>64</v>
      </c>
      <c r="D525" s="8" t="s">
        <v>127</v>
      </c>
      <c r="E525" s="8" t="s">
        <v>134</v>
      </c>
      <c r="F525" s="8" t="s">
        <v>12</v>
      </c>
      <c r="G525" s="9">
        <v>0</v>
      </c>
      <c r="H525" s="9">
        <v>0</v>
      </c>
      <c r="I525" s="9">
        <f t="shared" si="30"/>
        <v>0</v>
      </c>
      <c r="J525" s="9">
        <v>0</v>
      </c>
      <c r="K525" s="9">
        <f t="shared" si="29"/>
        <v>0</v>
      </c>
      <c r="L525" s="9">
        <f t="shared" si="31"/>
        <v>0</v>
      </c>
      <c r="M525" s="9">
        <v>0</v>
      </c>
      <c r="N525" s="9">
        <v>2302.0118200000002</v>
      </c>
      <c r="O525" s="4"/>
      <c r="P525" s="9">
        <v>0</v>
      </c>
    </row>
    <row r="526" spans="1:16" x14ac:dyDescent="0.2">
      <c r="A526" s="8" t="s">
        <v>103</v>
      </c>
      <c r="B526" s="8" t="s">
        <v>110</v>
      </c>
      <c r="C526" s="8" t="s">
        <v>64</v>
      </c>
      <c r="D526" s="8" t="s">
        <v>127</v>
      </c>
      <c r="E526" s="8"/>
      <c r="F526" s="8" t="s">
        <v>3</v>
      </c>
      <c r="G526" s="9">
        <v>0</v>
      </c>
      <c r="H526" s="9">
        <v>0</v>
      </c>
      <c r="I526" s="9">
        <f t="shared" si="30"/>
        <v>0</v>
      </c>
      <c r="J526" s="9">
        <v>0</v>
      </c>
      <c r="K526" s="9">
        <f t="shared" si="29"/>
        <v>0</v>
      </c>
      <c r="L526" s="9">
        <f t="shared" si="31"/>
        <v>0</v>
      </c>
      <c r="M526" s="9">
        <v>16787.6658154096</v>
      </c>
      <c r="N526" s="9">
        <v>0</v>
      </c>
      <c r="O526" s="4"/>
      <c r="P526" s="9">
        <v>0</v>
      </c>
    </row>
    <row r="527" spans="1:16" x14ac:dyDescent="0.2">
      <c r="A527" s="8" t="s">
        <v>103</v>
      </c>
      <c r="B527" s="8" t="s">
        <v>110</v>
      </c>
      <c r="C527" s="8" t="s">
        <v>64</v>
      </c>
      <c r="D527" s="8" t="s">
        <v>127</v>
      </c>
      <c r="E527" s="8"/>
      <c r="F527" s="8" t="s">
        <v>8</v>
      </c>
      <c r="G527" s="9">
        <v>0</v>
      </c>
      <c r="H527" s="9">
        <v>0</v>
      </c>
      <c r="I527" s="9">
        <f t="shared" si="30"/>
        <v>0</v>
      </c>
      <c r="J527" s="9">
        <v>0</v>
      </c>
      <c r="K527" s="9">
        <f t="shared" si="29"/>
        <v>0</v>
      </c>
      <c r="L527" s="9">
        <f t="shared" si="31"/>
        <v>0</v>
      </c>
      <c r="M527" s="9">
        <v>197484.82084829666</v>
      </c>
      <c r="N527" s="9">
        <v>0</v>
      </c>
      <c r="O527" s="4"/>
      <c r="P527" s="9">
        <v>0</v>
      </c>
    </row>
    <row r="528" spans="1:16" x14ac:dyDescent="0.2">
      <c r="A528" s="8" t="s">
        <v>103</v>
      </c>
      <c r="B528" s="8" t="s">
        <v>110</v>
      </c>
      <c r="C528" s="8" t="s">
        <v>64</v>
      </c>
      <c r="D528" s="8" t="s">
        <v>127</v>
      </c>
      <c r="E528" s="8"/>
      <c r="F528" s="8" t="s">
        <v>6</v>
      </c>
      <c r="G528" s="9">
        <v>0</v>
      </c>
      <c r="H528" s="9">
        <v>0</v>
      </c>
      <c r="I528" s="9">
        <f t="shared" si="30"/>
        <v>0</v>
      </c>
      <c r="J528" s="9">
        <v>0</v>
      </c>
      <c r="K528" s="9">
        <f t="shared" si="29"/>
        <v>0</v>
      </c>
      <c r="L528" s="9">
        <f t="shared" si="31"/>
        <v>0</v>
      </c>
      <c r="M528" s="9">
        <v>71824.834403365487</v>
      </c>
      <c r="N528" s="9">
        <v>0</v>
      </c>
      <c r="O528" s="4"/>
      <c r="P528" s="9">
        <v>0</v>
      </c>
    </row>
    <row r="529" spans="1:16" x14ac:dyDescent="0.2">
      <c r="A529" s="8" t="s">
        <v>103</v>
      </c>
      <c r="B529" s="8" t="s">
        <v>110</v>
      </c>
      <c r="C529" s="8" t="s">
        <v>64</v>
      </c>
      <c r="D529" s="8" t="s">
        <v>127</v>
      </c>
      <c r="E529" s="8"/>
      <c r="F529" s="8" t="s">
        <v>0</v>
      </c>
      <c r="G529" s="9">
        <v>0</v>
      </c>
      <c r="H529" s="9">
        <v>0</v>
      </c>
      <c r="I529" s="9">
        <f t="shared" si="30"/>
        <v>0</v>
      </c>
      <c r="J529" s="9">
        <v>0</v>
      </c>
      <c r="K529" s="9">
        <f t="shared" si="29"/>
        <v>0</v>
      </c>
      <c r="L529" s="9">
        <f t="shared" si="31"/>
        <v>0</v>
      </c>
      <c r="M529" s="9">
        <v>323599.73157224641</v>
      </c>
      <c r="N529" s="9">
        <v>0</v>
      </c>
      <c r="O529" s="4"/>
      <c r="P529" s="9">
        <v>0</v>
      </c>
    </row>
    <row r="530" spans="1:16" x14ac:dyDescent="0.2">
      <c r="A530" s="8" t="s">
        <v>103</v>
      </c>
      <c r="B530" s="8" t="s">
        <v>110</v>
      </c>
      <c r="C530" s="8" t="s">
        <v>64</v>
      </c>
      <c r="D530" s="8" t="s">
        <v>127</v>
      </c>
      <c r="E530" s="8"/>
      <c r="F530" s="8" t="s">
        <v>12</v>
      </c>
      <c r="G530" s="9">
        <v>0</v>
      </c>
      <c r="H530" s="9">
        <v>0</v>
      </c>
      <c r="I530" s="9">
        <f t="shared" si="30"/>
        <v>0</v>
      </c>
      <c r="J530" s="9">
        <v>0</v>
      </c>
      <c r="K530" s="9">
        <f t="shared" si="29"/>
        <v>0</v>
      </c>
      <c r="L530" s="9">
        <f t="shared" si="31"/>
        <v>0</v>
      </c>
      <c r="M530" s="9">
        <v>32959.693908199995</v>
      </c>
      <c r="N530" s="9">
        <v>0</v>
      </c>
      <c r="O530" s="4"/>
      <c r="P530" s="9">
        <v>0</v>
      </c>
    </row>
    <row r="531" spans="1:16" x14ac:dyDescent="0.2">
      <c r="A531" s="8" t="s">
        <v>104</v>
      </c>
      <c r="B531" s="8" t="s">
        <v>111</v>
      </c>
      <c r="C531" s="8" t="s">
        <v>147</v>
      </c>
      <c r="D531" s="8" t="s">
        <v>127</v>
      </c>
      <c r="E531" s="8" t="s">
        <v>129</v>
      </c>
      <c r="F531" s="8" t="s">
        <v>6</v>
      </c>
      <c r="G531" s="9">
        <v>0</v>
      </c>
      <c r="H531" s="9">
        <v>0</v>
      </c>
      <c r="I531" s="9">
        <f t="shared" si="30"/>
        <v>0</v>
      </c>
      <c r="J531" s="9">
        <v>0</v>
      </c>
      <c r="K531" s="9">
        <f t="shared" si="29"/>
        <v>0</v>
      </c>
      <c r="L531" s="9">
        <f t="shared" si="31"/>
        <v>0</v>
      </c>
      <c r="M531" s="9">
        <v>3651.7982731512502</v>
      </c>
      <c r="N531" s="9">
        <v>12933.194154490668</v>
      </c>
      <c r="O531" s="4"/>
      <c r="P531" s="9">
        <v>0</v>
      </c>
    </row>
    <row r="532" spans="1:16" x14ac:dyDescent="0.2">
      <c r="A532" s="8" t="s">
        <v>104</v>
      </c>
      <c r="B532" s="8" t="s">
        <v>111</v>
      </c>
      <c r="C532" s="8" t="s">
        <v>147</v>
      </c>
      <c r="D532" s="8" t="s">
        <v>127</v>
      </c>
      <c r="E532" s="8" t="s">
        <v>129</v>
      </c>
      <c r="F532" s="8" t="s">
        <v>12</v>
      </c>
      <c r="G532" s="9">
        <v>0</v>
      </c>
      <c r="H532" s="9">
        <v>0</v>
      </c>
      <c r="I532" s="9">
        <f t="shared" si="30"/>
        <v>0</v>
      </c>
      <c r="J532" s="9">
        <v>0</v>
      </c>
      <c r="K532" s="9">
        <f t="shared" si="29"/>
        <v>0</v>
      </c>
      <c r="L532" s="9">
        <f t="shared" si="31"/>
        <v>0</v>
      </c>
      <c r="M532" s="9">
        <v>285.42514</v>
      </c>
      <c r="N532" s="9">
        <v>0</v>
      </c>
      <c r="O532" s="4"/>
      <c r="P532" s="9">
        <v>0</v>
      </c>
    </row>
    <row r="533" spans="1:16" x14ac:dyDescent="0.2">
      <c r="A533" s="8" t="s">
        <v>104</v>
      </c>
      <c r="B533" s="8" t="s">
        <v>111</v>
      </c>
      <c r="C533" s="8" t="s">
        <v>147</v>
      </c>
      <c r="D533" s="8" t="s">
        <v>127</v>
      </c>
      <c r="E533" s="8" t="s">
        <v>130</v>
      </c>
      <c r="F533" s="8" t="s">
        <v>3</v>
      </c>
      <c r="G533" s="9">
        <v>0</v>
      </c>
      <c r="H533" s="9">
        <v>0</v>
      </c>
      <c r="I533" s="9">
        <f t="shared" si="30"/>
        <v>0</v>
      </c>
      <c r="J533" s="9">
        <v>0</v>
      </c>
      <c r="K533" s="9">
        <f t="shared" si="29"/>
        <v>0</v>
      </c>
      <c r="L533" s="9">
        <f t="shared" si="31"/>
        <v>0</v>
      </c>
      <c r="M533" s="9">
        <v>0</v>
      </c>
      <c r="N533" s="9">
        <v>348.06298099857349</v>
      </c>
      <c r="O533" s="4"/>
      <c r="P533" s="9">
        <v>0</v>
      </c>
    </row>
    <row r="534" spans="1:16" x14ac:dyDescent="0.2">
      <c r="A534" s="8" t="s">
        <v>104</v>
      </c>
      <c r="B534" s="8" t="s">
        <v>111</v>
      </c>
      <c r="C534" s="8" t="s">
        <v>147</v>
      </c>
      <c r="D534" s="8" t="s">
        <v>127</v>
      </c>
      <c r="E534" s="8" t="s">
        <v>134</v>
      </c>
      <c r="F534" s="8" t="s">
        <v>12</v>
      </c>
      <c r="G534" s="9">
        <v>0</v>
      </c>
      <c r="H534" s="9">
        <v>0</v>
      </c>
      <c r="I534" s="9">
        <f t="shared" si="30"/>
        <v>0</v>
      </c>
      <c r="J534" s="9">
        <v>0</v>
      </c>
      <c r="K534" s="9">
        <f t="shared" si="29"/>
        <v>0</v>
      </c>
      <c r="L534" s="9">
        <f t="shared" si="31"/>
        <v>0</v>
      </c>
      <c r="M534" s="9">
        <v>0</v>
      </c>
      <c r="N534" s="9">
        <v>8463.7083999999995</v>
      </c>
      <c r="O534" s="4"/>
      <c r="P534" s="9">
        <v>0</v>
      </c>
    </row>
    <row r="535" spans="1:16" x14ac:dyDescent="0.2">
      <c r="A535" s="8" t="s">
        <v>104</v>
      </c>
      <c r="B535" s="8" t="s">
        <v>111</v>
      </c>
      <c r="C535" s="8" t="s">
        <v>147</v>
      </c>
      <c r="D535" s="8" t="s">
        <v>127</v>
      </c>
      <c r="E535" s="8"/>
      <c r="F535" s="8" t="s">
        <v>3</v>
      </c>
      <c r="G535" s="9">
        <v>0</v>
      </c>
      <c r="H535" s="9">
        <v>0</v>
      </c>
      <c r="I535" s="9">
        <f t="shared" si="30"/>
        <v>0</v>
      </c>
      <c r="J535" s="9">
        <v>0</v>
      </c>
      <c r="K535" s="9">
        <f t="shared" si="29"/>
        <v>0</v>
      </c>
      <c r="L535" s="9">
        <f t="shared" si="31"/>
        <v>0</v>
      </c>
      <c r="M535" s="9">
        <v>81741.155447141806</v>
      </c>
      <c r="N535" s="9">
        <v>0</v>
      </c>
      <c r="O535" s="4"/>
      <c r="P535" s="9">
        <v>0</v>
      </c>
    </row>
    <row r="536" spans="1:16" x14ac:dyDescent="0.2">
      <c r="A536" s="8" t="s">
        <v>104</v>
      </c>
      <c r="B536" s="8" t="s">
        <v>111</v>
      </c>
      <c r="C536" s="8" t="s">
        <v>147</v>
      </c>
      <c r="D536" s="8" t="s">
        <v>127</v>
      </c>
      <c r="E536" s="8"/>
      <c r="F536" s="8" t="s">
        <v>6</v>
      </c>
      <c r="G536" s="9">
        <v>0</v>
      </c>
      <c r="H536" s="9">
        <v>0</v>
      </c>
      <c r="I536" s="9">
        <f t="shared" si="30"/>
        <v>0</v>
      </c>
      <c r="J536" s="9">
        <v>0</v>
      </c>
      <c r="K536" s="9">
        <f t="shared" si="29"/>
        <v>0</v>
      </c>
      <c r="L536" s="9">
        <f t="shared" si="31"/>
        <v>0</v>
      </c>
      <c r="M536" s="9">
        <v>44291.652253580229</v>
      </c>
      <c r="N536" s="9">
        <v>0</v>
      </c>
      <c r="O536" s="4"/>
      <c r="P536" s="9">
        <v>0</v>
      </c>
    </row>
    <row r="537" spans="1:16" x14ac:dyDescent="0.2">
      <c r="A537" s="8" t="s">
        <v>104</v>
      </c>
      <c r="B537" s="8" t="s">
        <v>111</v>
      </c>
      <c r="C537" s="8" t="s">
        <v>147</v>
      </c>
      <c r="D537" s="8" t="s">
        <v>127</v>
      </c>
      <c r="E537" s="8"/>
      <c r="F537" s="8" t="s">
        <v>12</v>
      </c>
      <c r="G537" s="9">
        <v>0</v>
      </c>
      <c r="H537" s="9">
        <v>0</v>
      </c>
      <c r="I537" s="9">
        <f t="shared" si="30"/>
        <v>0</v>
      </c>
      <c r="J537" s="9">
        <v>0</v>
      </c>
      <c r="K537" s="9">
        <f t="shared" si="29"/>
        <v>0</v>
      </c>
      <c r="L537" s="9">
        <f t="shared" si="31"/>
        <v>0</v>
      </c>
      <c r="M537" s="9">
        <v>121181.49688399999</v>
      </c>
      <c r="N537" s="9">
        <v>0</v>
      </c>
      <c r="O537" s="4"/>
      <c r="P537" s="9">
        <v>0</v>
      </c>
    </row>
    <row r="538" spans="1:16" x14ac:dyDescent="0.2">
      <c r="A538" s="8" t="s">
        <v>104</v>
      </c>
      <c r="B538" s="8" t="s">
        <v>112</v>
      </c>
      <c r="C538" s="8" t="s">
        <v>75</v>
      </c>
      <c r="D538" s="8" t="s">
        <v>127</v>
      </c>
      <c r="E538" s="8" t="s">
        <v>131</v>
      </c>
      <c r="F538" s="8" t="s">
        <v>0</v>
      </c>
      <c r="G538" s="9">
        <v>0</v>
      </c>
      <c r="H538" s="9">
        <v>0</v>
      </c>
      <c r="I538" s="9">
        <f t="shared" si="30"/>
        <v>0</v>
      </c>
      <c r="J538" s="9">
        <v>0</v>
      </c>
      <c r="K538" s="9">
        <f t="shared" si="29"/>
        <v>0</v>
      </c>
      <c r="L538" s="9">
        <f t="shared" si="31"/>
        <v>0</v>
      </c>
      <c r="M538" s="9">
        <v>10951.249169021776</v>
      </c>
      <c r="N538" s="9">
        <v>0</v>
      </c>
      <c r="O538" s="4"/>
      <c r="P538" s="9">
        <v>0</v>
      </c>
    </row>
    <row r="539" spans="1:16" x14ac:dyDescent="0.2">
      <c r="A539" s="8" t="s">
        <v>104</v>
      </c>
      <c r="B539" s="8" t="s">
        <v>112</v>
      </c>
      <c r="C539" s="8" t="s">
        <v>75</v>
      </c>
      <c r="D539" s="8" t="s">
        <v>127</v>
      </c>
      <c r="E539" s="8" t="s">
        <v>129</v>
      </c>
      <c r="F539" s="8" t="s">
        <v>6</v>
      </c>
      <c r="G539" s="9">
        <v>0</v>
      </c>
      <c r="H539" s="9">
        <v>0</v>
      </c>
      <c r="I539" s="9">
        <f t="shared" si="30"/>
        <v>0</v>
      </c>
      <c r="J539" s="9">
        <v>0</v>
      </c>
      <c r="K539" s="9">
        <f t="shared" si="29"/>
        <v>0</v>
      </c>
      <c r="L539" s="9">
        <f t="shared" si="31"/>
        <v>0</v>
      </c>
      <c r="M539" s="9">
        <v>23341.322216654175</v>
      </c>
      <c r="N539" s="9">
        <v>49353.131524016579</v>
      </c>
      <c r="O539" s="4"/>
      <c r="P539" s="9">
        <v>0</v>
      </c>
    </row>
    <row r="540" spans="1:16" x14ac:dyDescent="0.2">
      <c r="A540" s="8" t="s">
        <v>104</v>
      </c>
      <c r="B540" s="8" t="s">
        <v>112</v>
      </c>
      <c r="C540" s="8" t="s">
        <v>75</v>
      </c>
      <c r="D540" s="8" t="s">
        <v>127</v>
      </c>
      <c r="E540" s="8" t="s">
        <v>130</v>
      </c>
      <c r="F540" s="8" t="s">
        <v>3</v>
      </c>
      <c r="G540" s="9">
        <v>0</v>
      </c>
      <c r="H540" s="9">
        <v>0</v>
      </c>
      <c r="I540" s="9">
        <f t="shared" si="30"/>
        <v>0</v>
      </c>
      <c r="J540" s="9">
        <v>0</v>
      </c>
      <c r="K540" s="9">
        <f t="shared" si="29"/>
        <v>0</v>
      </c>
      <c r="L540" s="9">
        <f t="shared" si="31"/>
        <v>0</v>
      </c>
      <c r="M540" s="9">
        <v>0</v>
      </c>
      <c r="N540" s="9">
        <v>945.17893868669762</v>
      </c>
      <c r="O540" s="4"/>
      <c r="P540" s="9">
        <v>0</v>
      </c>
    </row>
    <row r="541" spans="1:16" x14ac:dyDescent="0.2">
      <c r="A541" s="8" t="s">
        <v>104</v>
      </c>
      <c r="B541" s="8" t="s">
        <v>112</v>
      </c>
      <c r="C541" s="8" t="s">
        <v>75</v>
      </c>
      <c r="D541" s="8" t="s">
        <v>127</v>
      </c>
      <c r="E541" s="8" t="s">
        <v>130</v>
      </c>
      <c r="F541" s="8" t="s">
        <v>0</v>
      </c>
      <c r="G541" s="9">
        <v>0</v>
      </c>
      <c r="H541" s="9">
        <v>0</v>
      </c>
      <c r="I541" s="9">
        <f t="shared" si="30"/>
        <v>0</v>
      </c>
      <c r="J541" s="9">
        <v>0</v>
      </c>
      <c r="K541" s="9">
        <f t="shared" si="29"/>
        <v>0</v>
      </c>
      <c r="L541" s="9">
        <f t="shared" si="31"/>
        <v>0</v>
      </c>
      <c r="M541" s="9">
        <v>10276.277054159998</v>
      </c>
      <c r="N541" s="9">
        <v>0</v>
      </c>
      <c r="O541" s="4"/>
      <c r="P541" s="9">
        <v>0</v>
      </c>
    </row>
    <row r="542" spans="1:16" x14ac:dyDescent="0.2">
      <c r="A542" s="8" t="s">
        <v>104</v>
      </c>
      <c r="B542" s="8" t="s">
        <v>112</v>
      </c>
      <c r="C542" s="8" t="s">
        <v>75</v>
      </c>
      <c r="D542" s="8" t="s">
        <v>127</v>
      </c>
      <c r="E542" s="8" t="s">
        <v>134</v>
      </c>
      <c r="F542" s="8" t="s">
        <v>6</v>
      </c>
      <c r="G542" s="9">
        <v>0</v>
      </c>
      <c r="H542" s="9">
        <v>0</v>
      </c>
      <c r="I542" s="9">
        <f t="shared" si="30"/>
        <v>0</v>
      </c>
      <c r="J542" s="9">
        <v>0</v>
      </c>
      <c r="K542" s="9">
        <f t="shared" si="29"/>
        <v>0</v>
      </c>
      <c r="L542" s="9">
        <f t="shared" si="31"/>
        <v>0</v>
      </c>
      <c r="M542" s="9">
        <v>1253.5053840030816</v>
      </c>
      <c r="N542" s="9">
        <v>0</v>
      </c>
      <c r="O542" s="4"/>
      <c r="P542" s="9">
        <v>0</v>
      </c>
    </row>
    <row r="543" spans="1:16" x14ac:dyDescent="0.2">
      <c r="A543" s="8" t="s">
        <v>104</v>
      </c>
      <c r="B543" s="8" t="s">
        <v>112</v>
      </c>
      <c r="C543" s="8" t="s">
        <v>75</v>
      </c>
      <c r="D543" s="8" t="s">
        <v>127</v>
      </c>
      <c r="E543" s="8" t="s">
        <v>134</v>
      </c>
      <c r="F543" s="8" t="s">
        <v>0</v>
      </c>
      <c r="G543" s="9">
        <v>0</v>
      </c>
      <c r="H543" s="9">
        <v>0</v>
      </c>
      <c r="I543" s="9">
        <f t="shared" si="30"/>
        <v>0</v>
      </c>
      <c r="J543" s="9">
        <v>0</v>
      </c>
      <c r="K543" s="9">
        <f t="shared" si="29"/>
        <v>0</v>
      </c>
      <c r="L543" s="9">
        <f t="shared" si="31"/>
        <v>0</v>
      </c>
      <c r="M543" s="9">
        <v>11692.437015000001</v>
      </c>
      <c r="N543" s="9">
        <v>105000</v>
      </c>
      <c r="O543" s="4"/>
      <c r="P543" s="9">
        <v>0</v>
      </c>
    </row>
    <row r="544" spans="1:16" x14ac:dyDescent="0.2">
      <c r="A544" s="8" t="s">
        <v>104</v>
      </c>
      <c r="B544" s="8" t="s">
        <v>112</v>
      </c>
      <c r="C544" s="8" t="s">
        <v>75</v>
      </c>
      <c r="D544" s="8" t="s">
        <v>127</v>
      </c>
      <c r="E544" s="8"/>
      <c r="F544" s="8" t="s">
        <v>3</v>
      </c>
      <c r="G544" s="9">
        <v>0</v>
      </c>
      <c r="H544" s="9">
        <v>0</v>
      </c>
      <c r="I544" s="9">
        <f t="shared" si="30"/>
        <v>0</v>
      </c>
      <c r="J544" s="9">
        <v>0</v>
      </c>
      <c r="K544" s="9">
        <f t="shared" si="29"/>
        <v>0</v>
      </c>
      <c r="L544" s="9">
        <f t="shared" si="31"/>
        <v>0</v>
      </c>
      <c r="M544" s="9">
        <v>64481.672549047908</v>
      </c>
      <c r="N544" s="9">
        <v>0</v>
      </c>
      <c r="O544" s="4"/>
      <c r="P544" s="9">
        <v>0</v>
      </c>
    </row>
    <row r="545" spans="1:16" x14ac:dyDescent="0.2">
      <c r="A545" s="8" t="s">
        <v>104</v>
      </c>
      <c r="B545" s="8" t="s">
        <v>112</v>
      </c>
      <c r="C545" s="8" t="s">
        <v>75</v>
      </c>
      <c r="D545" s="8" t="s">
        <v>127</v>
      </c>
      <c r="E545" s="8"/>
      <c r="F545" s="8" t="s">
        <v>6</v>
      </c>
      <c r="G545" s="9">
        <v>0</v>
      </c>
      <c r="H545" s="9">
        <v>0</v>
      </c>
      <c r="I545" s="9">
        <f t="shared" si="30"/>
        <v>0</v>
      </c>
      <c r="J545" s="9">
        <v>0</v>
      </c>
      <c r="K545" s="9">
        <f t="shared" si="29"/>
        <v>0</v>
      </c>
      <c r="L545" s="9">
        <f t="shared" si="31"/>
        <v>0</v>
      </c>
      <c r="M545" s="9">
        <v>33947.180690871784</v>
      </c>
      <c r="N545" s="9">
        <v>0</v>
      </c>
      <c r="O545" s="4"/>
      <c r="P545" s="9">
        <v>0</v>
      </c>
    </row>
    <row r="546" spans="1:16" x14ac:dyDescent="0.2">
      <c r="A546" s="8" t="s">
        <v>104</v>
      </c>
      <c r="B546" s="8" t="s">
        <v>112</v>
      </c>
      <c r="C546" s="8" t="s">
        <v>75</v>
      </c>
      <c r="D546" s="8" t="s">
        <v>127</v>
      </c>
      <c r="E546" s="8"/>
      <c r="F546" s="8" t="s">
        <v>0</v>
      </c>
      <c r="G546" s="9">
        <v>0</v>
      </c>
      <c r="H546" s="9">
        <v>0</v>
      </c>
      <c r="I546" s="9">
        <f t="shared" si="30"/>
        <v>0</v>
      </c>
      <c r="J546" s="9">
        <v>0</v>
      </c>
      <c r="K546" s="9">
        <f t="shared" si="29"/>
        <v>0</v>
      </c>
      <c r="L546" s="9">
        <f t="shared" si="31"/>
        <v>0</v>
      </c>
      <c r="M546" s="9">
        <v>2276284.612632357</v>
      </c>
      <c r="N546" s="9">
        <v>0</v>
      </c>
      <c r="O546" s="4"/>
      <c r="P546" s="9">
        <v>0</v>
      </c>
    </row>
    <row r="547" spans="1:16" x14ac:dyDescent="0.2">
      <c r="A547" s="8" t="s">
        <v>104</v>
      </c>
      <c r="B547" s="8" t="s">
        <v>113</v>
      </c>
      <c r="C547" s="8" t="s">
        <v>76</v>
      </c>
      <c r="D547" s="8" t="s">
        <v>127</v>
      </c>
      <c r="E547" s="8" t="s">
        <v>9</v>
      </c>
      <c r="F547" s="8" t="s">
        <v>8</v>
      </c>
      <c r="G547" s="9">
        <v>0</v>
      </c>
      <c r="H547" s="9">
        <v>0</v>
      </c>
      <c r="I547" s="9">
        <f t="shared" si="30"/>
        <v>0</v>
      </c>
      <c r="J547" s="9">
        <v>0</v>
      </c>
      <c r="K547" s="9">
        <f t="shared" si="29"/>
        <v>0</v>
      </c>
      <c r="L547" s="9">
        <f t="shared" si="31"/>
        <v>0</v>
      </c>
      <c r="M547" s="9">
        <v>65.133043060019901</v>
      </c>
      <c r="N547" s="9">
        <v>0</v>
      </c>
      <c r="O547" s="4"/>
      <c r="P547" s="9">
        <v>0</v>
      </c>
    </row>
    <row r="548" spans="1:16" x14ac:dyDescent="0.2">
      <c r="A548" s="8" t="s">
        <v>104</v>
      </c>
      <c r="B548" s="8" t="s">
        <v>113</v>
      </c>
      <c r="C548" s="8" t="s">
        <v>76</v>
      </c>
      <c r="D548" s="8" t="s">
        <v>127</v>
      </c>
      <c r="E548" s="8" t="s">
        <v>133</v>
      </c>
      <c r="F548" s="8" t="s">
        <v>8</v>
      </c>
      <c r="G548" s="9">
        <v>0</v>
      </c>
      <c r="H548" s="9">
        <v>0</v>
      </c>
      <c r="I548" s="9">
        <f t="shared" si="30"/>
        <v>0</v>
      </c>
      <c r="J548" s="9">
        <v>0</v>
      </c>
      <c r="K548" s="9">
        <f t="shared" si="29"/>
        <v>0</v>
      </c>
      <c r="L548" s="9">
        <f t="shared" si="31"/>
        <v>0</v>
      </c>
      <c r="M548" s="9">
        <v>0</v>
      </c>
      <c r="N548" s="9">
        <v>1331.2738070166643</v>
      </c>
      <c r="O548" s="4"/>
      <c r="P548" s="9">
        <v>0</v>
      </c>
    </row>
    <row r="549" spans="1:16" x14ac:dyDescent="0.2">
      <c r="A549" s="8" t="s">
        <v>104</v>
      </c>
      <c r="B549" s="8" t="s">
        <v>113</v>
      </c>
      <c r="C549" s="8" t="s">
        <v>76</v>
      </c>
      <c r="D549" s="8" t="s">
        <v>127</v>
      </c>
      <c r="E549" s="8" t="s">
        <v>129</v>
      </c>
      <c r="F549" s="8" t="s">
        <v>6</v>
      </c>
      <c r="G549" s="9">
        <v>0</v>
      </c>
      <c r="H549" s="9">
        <v>0</v>
      </c>
      <c r="I549" s="9">
        <f t="shared" si="30"/>
        <v>0</v>
      </c>
      <c r="J549" s="9">
        <v>0</v>
      </c>
      <c r="K549" s="9">
        <f t="shared" si="29"/>
        <v>0</v>
      </c>
      <c r="L549" s="9">
        <f t="shared" si="31"/>
        <v>0</v>
      </c>
      <c r="M549" s="9">
        <v>-2301.8231637467356</v>
      </c>
      <c r="N549" s="9">
        <v>0</v>
      </c>
      <c r="O549" s="4"/>
      <c r="P549" s="9">
        <v>0</v>
      </c>
    </row>
    <row r="550" spans="1:16" x14ac:dyDescent="0.2">
      <c r="A550" s="8" t="s">
        <v>104</v>
      </c>
      <c r="B550" s="8" t="s">
        <v>113</v>
      </c>
      <c r="C550" s="8" t="s">
        <v>76</v>
      </c>
      <c r="D550" s="8" t="s">
        <v>127</v>
      </c>
      <c r="E550" s="8" t="s">
        <v>130</v>
      </c>
      <c r="F550" s="8" t="s">
        <v>3</v>
      </c>
      <c r="G550" s="9">
        <v>0</v>
      </c>
      <c r="H550" s="9">
        <v>0</v>
      </c>
      <c r="I550" s="9">
        <f t="shared" si="30"/>
        <v>0</v>
      </c>
      <c r="J550" s="9">
        <v>0</v>
      </c>
      <c r="K550" s="9">
        <f t="shared" si="29"/>
        <v>0</v>
      </c>
      <c r="L550" s="9">
        <f t="shared" si="31"/>
        <v>0</v>
      </c>
      <c r="M550" s="9">
        <v>0</v>
      </c>
      <c r="N550" s="9">
        <v>76.916777674830485</v>
      </c>
      <c r="O550" s="4"/>
      <c r="P550" s="9">
        <v>0</v>
      </c>
    </row>
    <row r="551" spans="1:16" x14ac:dyDescent="0.2">
      <c r="A551" s="8" t="s">
        <v>104</v>
      </c>
      <c r="B551" s="8" t="s">
        <v>113</v>
      </c>
      <c r="C551" s="8" t="s">
        <v>76</v>
      </c>
      <c r="D551" s="8" t="s">
        <v>127</v>
      </c>
      <c r="E551" s="8"/>
      <c r="F551" s="8" t="s">
        <v>3</v>
      </c>
      <c r="G551" s="9">
        <v>0</v>
      </c>
      <c r="H551" s="9">
        <v>0</v>
      </c>
      <c r="I551" s="9">
        <f t="shared" si="30"/>
        <v>0</v>
      </c>
      <c r="J551" s="9">
        <v>0</v>
      </c>
      <c r="K551" s="9">
        <f t="shared" si="29"/>
        <v>0</v>
      </c>
      <c r="L551" s="9">
        <f t="shared" si="31"/>
        <v>0</v>
      </c>
      <c r="M551" s="9">
        <v>5416.1614131334072</v>
      </c>
      <c r="N551" s="9">
        <v>0</v>
      </c>
      <c r="O551" s="4"/>
      <c r="P551" s="9">
        <v>0</v>
      </c>
    </row>
    <row r="552" spans="1:16" x14ac:dyDescent="0.2">
      <c r="A552" s="8" t="s">
        <v>104</v>
      </c>
      <c r="B552" s="8" t="s">
        <v>113</v>
      </c>
      <c r="C552" s="8" t="s">
        <v>76</v>
      </c>
      <c r="D552" s="8" t="s">
        <v>127</v>
      </c>
      <c r="E552" s="8"/>
      <c r="F552" s="8" t="s">
        <v>8</v>
      </c>
      <c r="G552" s="9">
        <v>0</v>
      </c>
      <c r="H552" s="9">
        <v>0</v>
      </c>
      <c r="I552" s="9">
        <f t="shared" si="30"/>
        <v>0</v>
      </c>
      <c r="J552" s="9">
        <v>0</v>
      </c>
      <c r="K552" s="9">
        <f t="shared" si="29"/>
        <v>0</v>
      </c>
      <c r="L552" s="9">
        <f t="shared" si="31"/>
        <v>0</v>
      </c>
      <c r="M552" s="9">
        <v>1527190.8026353756</v>
      </c>
      <c r="N552" s="9">
        <v>0</v>
      </c>
      <c r="O552" s="4"/>
      <c r="P552" s="9">
        <v>0</v>
      </c>
    </row>
    <row r="553" spans="1:16" x14ac:dyDescent="0.2">
      <c r="A553" s="8" t="s">
        <v>104</v>
      </c>
      <c r="B553" s="8" t="s">
        <v>113</v>
      </c>
      <c r="C553" s="8" t="s">
        <v>76</v>
      </c>
      <c r="D553" s="8" t="s">
        <v>127</v>
      </c>
      <c r="E553" s="8"/>
      <c r="F553" s="8" t="s">
        <v>6</v>
      </c>
      <c r="G553" s="9">
        <v>0</v>
      </c>
      <c r="H553" s="9">
        <v>0</v>
      </c>
      <c r="I553" s="9">
        <f t="shared" si="30"/>
        <v>0</v>
      </c>
      <c r="J553" s="9">
        <v>0</v>
      </c>
      <c r="K553" s="9">
        <f t="shared" si="29"/>
        <v>0</v>
      </c>
      <c r="L553" s="9">
        <f t="shared" si="31"/>
        <v>0</v>
      </c>
      <c r="M553" s="9">
        <v>-415.00054559317044</v>
      </c>
      <c r="N553" s="9">
        <v>0</v>
      </c>
      <c r="O553" s="4"/>
      <c r="P553" s="9">
        <v>0</v>
      </c>
    </row>
    <row r="554" spans="1:16" x14ac:dyDescent="0.2">
      <c r="A554" s="8" t="s">
        <v>104</v>
      </c>
      <c r="B554" s="8" t="s">
        <v>114</v>
      </c>
      <c r="C554" s="8" t="s">
        <v>145</v>
      </c>
      <c r="D554" s="8" t="s">
        <v>127</v>
      </c>
      <c r="E554" s="8" t="s">
        <v>9</v>
      </c>
      <c r="F554" s="8" t="s">
        <v>8</v>
      </c>
      <c r="G554" s="9">
        <v>0</v>
      </c>
      <c r="H554" s="9">
        <v>0</v>
      </c>
      <c r="I554" s="9">
        <f t="shared" si="30"/>
        <v>0</v>
      </c>
      <c r="J554" s="9">
        <v>0</v>
      </c>
      <c r="K554" s="9">
        <f t="shared" si="29"/>
        <v>0</v>
      </c>
      <c r="L554" s="9">
        <f t="shared" si="31"/>
        <v>0</v>
      </c>
      <c r="M554" s="9">
        <v>1348.7319269804043</v>
      </c>
      <c r="N554" s="9">
        <v>0</v>
      </c>
      <c r="O554" s="4"/>
      <c r="P554" s="9">
        <v>0</v>
      </c>
    </row>
    <row r="555" spans="1:16" x14ac:dyDescent="0.2">
      <c r="A555" s="8" t="s">
        <v>104</v>
      </c>
      <c r="B555" s="8" t="s">
        <v>114</v>
      </c>
      <c r="C555" s="8" t="s">
        <v>145</v>
      </c>
      <c r="D555" s="8" t="s">
        <v>127</v>
      </c>
      <c r="E555" s="8" t="s">
        <v>133</v>
      </c>
      <c r="F555" s="8" t="s">
        <v>8</v>
      </c>
      <c r="G555" s="9">
        <v>0</v>
      </c>
      <c r="H555" s="9">
        <v>0</v>
      </c>
      <c r="I555" s="9">
        <f t="shared" si="30"/>
        <v>0</v>
      </c>
      <c r="J555" s="9">
        <v>0</v>
      </c>
      <c r="K555" s="9">
        <f t="shared" si="29"/>
        <v>0</v>
      </c>
      <c r="L555" s="9">
        <f t="shared" si="31"/>
        <v>0</v>
      </c>
      <c r="M555" s="9">
        <v>0</v>
      </c>
      <c r="N555" s="9">
        <v>27567.136475130566</v>
      </c>
      <c r="O555" s="4"/>
      <c r="P555" s="9">
        <v>0</v>
      </c>
    </row>
    <row r="556" spans="1:16" x14ac:dyDescent="0.2">
      <c r="A556" s="8" t="s">
        <v>104</v>
      </c>
      <c r="B556" s="8" t="s">
        <v>114</v>
      </c>
      <c r="C556" s="8" t="s">
        <v>145</v>
      </c>
      <c r="D556" s="8" t="s">
        <v>127</v>
      </c>
      <c r="E556" s="8" t="s">
        <v>129</v>
      </c>
      <c r="F556" s="8" t="s">
        <v>6</v>
      </c>
      <c r="G556" s="9">
        <v>0</v>
      </c>
      <c r="H556" s="9">
        <v>0</v>
      </c>
      <c r="I556" s="9">
        <f t="shared" si="30"/>
        <v>0</v>
      </c>
      <c r="J556" s="9">
        <v>0</v>
      </c>
      <c r="K556" s="9">
        <f t="shared" si="29"/>
        <v>0</v>
      </c>
      <c r="L556" s="9">
        <f t="shared" si="31"/>
        <v>0</v>
      </c>
      <c r="M556" s="9">
        <v>-9943.4990318256496</v>
      </c>
      <c r="N556" s="9">
        <v>0</v>
      </c>
      <c r="O556" s="4"/>
      <c r="P556" s="9">
        <v>0</v>
      </c>
    </row>
    <row r="557" spans="1:16" x14ac:dyDescent="0.2">
      <c r="A557" s="8" t="s">
        <v>104</v>
      </c>
      <c r="B557" s="8" t="s">
        <v>114</v>
      </c>
      <c r="C557" s="8" t="s">
        <v>145</v>
      </c>
      <c r="D557" s="8" t="s">
        <v>127</v>
      </c>
      <c r="E557" s="8" t="s">
        <v>130</v>
      </c>
      <c r="F557" s="8" t="s">
        <v>3</v>
      </c>
      <c r="G557" s="9">
        <v>0</v>
      </c>
      <c r="H557" s="9">
        <v>0</v>
      </c>
      <c r="I557" s="9">
        <f t="shared" si="30"/>
        <v>0</v>
      </c>
      <c r="J557" s="9">
        <v>0</v>
      </c>
      <c r="K557" s="9">
        <f t="shared" si="29"/>
        <v>0</v>
      </c>
      <c r="L557" s="9">
        <f t="shared" si="31"/>
        <v>0</v>
      </c>
      <c r="M557" s="9">
        <v>0</v>
      </c>
      <c r="N557" s="9">
        <v>589.78059960956807</v>
      </c>
      <c r="O557" s="4"/>
      <c r="P557" s="9">
        <v>0</v>
      </c>
    </row>
    <row r="558" spans="1:16" x14ac:dyDescent="0.2">
      <c r="A558" s="8" t="s">
        <v>104</v>
      </c>
      <c r="B558" s="8" t="s">
        <v>114</v>
      </c>
      <c r="C558" s="8" t="s">
        <v>145</v>
      </c>
      <c r="D558" s="8" t="s">
        <v>127</v>
      </c>
      <c r="E558" s="8"/>
      <c r="F558" s="8" t="s">
        <v>3</v>
      </c>
      <c r="G558" s="9">
        <v>0</v>
      </c>
      <c r="H558" s="9">
        <v>0</v>
      </c>
      <c r="I558" s="9">
        <f t="shared" si="30"/>
        <v>0</v>
      </c>
      <c r="J558" s="9">
        <v>0</v>
      </c>
      <c r="K558" s="9">
        <f t="shared" si="29"/>
        <v>0</v>
      </c>
      <c r="L558" s="9">
        <f t="shared" si="31"/>
        <v>0</v>
      </c>
      <c r="M558" s="9">
        <v>40086.967098205838</v>
      </c>
      <c r="N558" s="9">
        <v>0</v>
      </c>
      <c r="O558" s="4"/>
      <c r="P558" s="9">
        <v>0</v>
      </c>
    </row>
    <row r="559" spans="1:16" x14ac:dyDescent="0.2">
      <c r="A559" s="8" t="s">
        <v>104</v>
      </c>
      <c r="B559" s="8" t="s">
        <v>114</v>
      </c>
      <c r="C559" s="8" t="s">
        <v>145</v>
      </c>
      <c r="D559" s="8" t="s">
        <v>127</v>
      </c>
      <c r="E559" s="8"/>
      <c r="F559" s="8" t="s">
        <v>8</v>
      </c>
      <c r="G559" s="9">
        <v>0</v>
      </c>
      <c r="H559" s="9">
        <v>0</v>
      </c>
      <c r="I559" s="9">
        <f t="shared" si="30"/>
        <v>0</v>
      </c>
      <c r="J559" s="9">
        <v>0</v>
      </c>
      <c r="K559" s="9">
        <f t="shared" si="29"/>
        <v>0</v>
      </c>
      <c r="L559" s="9">
        <f t="shared" si="31"/>
        <v>0</v>
      </c>
      <c r="M559" s="9">
        <v>6775250.4872530755</v>
      </c>
      <c r="N559" s="9">
        <v>0</v>
      </c>
      <c r="O559" s="4"/>
      <c r="P559" s="9">
        <v>0</v>
      </c>
    </row>
    <row r="560" spans="1:16" x14ac:dyDescent="0.2">
      <c r="A560" s="8" t="s">
        <v>104</v>
      </c>
      <c r="B560" s="8" t="s">
        <v>114</v>
      </c>
      <c r="C560" s="8" t="s">
        <v>145</v>
      </c>
      <c r="D560" s="8" t="s">
        <v>127</v>
      </c>
      <c r="E560" s="8"/>
      <c r="F560" s="8" t="s">
        <v>6</v>
      </c>
      <c r="G560" s="9">
        <v>0</v>
      </c>
      <c r="H560" s="9">
        <v>0</v>
      </c>
      <c r="I560" s="9">
        <f t="shared" si="30"/>
        <v>0</v>
      </c>
      <c r="J560" s="9">
        <v>0</v>
      </c>
      <c r="K560" s="9">
        <f t="shared" si="29"/>
        <v>0</v>
      </c>
      <c r="L560" s="9">
        <f t="shared" si="31"/>
        <v>0</v>
      </c>
      <c r="M560" s="9">
        <v>333953.39066720364</v>
      </c>
      <c r="N560" s="9">
        <v>0</v>
      </c>
      <c r="O560" s="4"/>
      <c r="P560" s="9">
        <v>0</v>
      </c>
    </row>
    <row r="561" spans="1:16" x14ac:dyDescent="0.2">
      <c r="A561" s="8" t="s">
        <v>104</v>
      </c>
      <c r="B561" s="8" t="s">
        <v>115</v>
      </c>
      <c r="C561" s="8" t="s">
        <v>146</v>
      </c>
      <c r="D561" s="8" t="s">
        <v>127</v>
      </c>
      <c r="E561" s="8" t="s">
        <v>131</v>
      </c>
      <c r="F561" s="8" t="s">
        <v>0</v>
      </c>
      <c r="G561" s="9">
        <v>0</v>
      </c>
      <c r="H561" s="9">
        <v>0</v>
      </c>
      <c r="I561" s="9">
        <f t="shared" si="30"/>
        <v>0</v>
      </c>
      <c r="J561" s="9">
        <v>0</v>
      </c>
      <c r="K561" s="9">
        <f t="shared" si="29"/>
        <v>0</v>
      </c>
      <c r="L561" s="9">
        <f t="shared" si="31"/>
        <v>0</v>
      </c>
      <c r="M561" s="9">
        <v>474.39007993752</v>
      </c>
      <c r="N561" s="9">
        <v>0</v>
      </c>
      <c r="O561" s="4"/>
      <c r="P561" s="9">
        <v>0</v>
      </c>
    </row>
    <row r="562" spans="1:16" x14ac:dyDescent="0.2">
      <c r="A562" s="8" t="s">
        <v>104</v>
      </c>
      <c r="B562" s="8" t="s">
        <v>115</v>
      </c>
      <c r="C562" s="8" t="s">
        <v>146</v>
      </c>
      <c r="D562" s="8" t="s">
        <v>127</v>
      </c>
      <c r="E562" s="8" t="s">
        <v>129</v>
      </c>
      <c r="F562" s="8" t="s">
        <v>6</v>
      </c>
      <c r="G562" s="9">
        <v>0</v>
      </c>
      <c r="H562" s="9">
        <v>0</v>
      </c>
      <c r="I562" s="9">
        <f t="shared" si="30"/>
        <v>0</v>
      </c>
      <c r="J562" s="9">
        <v>0</v>
      </c>
      <c r="K562" s="9">
        <f t="shared" ref="K562:K625" si="32">I562-J562</f>
        <v>0</v>
      </c>
      <c r="L562" s="9">
        <f t="shared" si="31"/>
        <v>0</v>
      </c>
      <c r="M562" s="9">
        <v>15052.635622439655</v>
      </c>
      <c r="N562" s="9">
        <v>18853.2359081451</v>
      </c>
      <c r="O562" s="4"/>
      <c r="P562" s="9">
        <v>0</v>
      </c>
    </row>
    <row r="563" spans="1:16" x14ac:dyDescent="0.2">
      <c r="A563" s="8" t="s">
        <v>104</v>
      </c>
      <c r="B563" s="8" t="s">
        <v>115</v>
      </c>
      <c r="C563" s="8" t="s">
        <v>146</v>
      </c>
      <c r="D563" s="8" t="s">
        <v>127</v>
      </c>
      <c r="E563" s="8" t="s">
        <v>130</v>
      </c>
      <c r="F563" s="8" t="s">
        <v>3</v>
      </c>
      <c r="G563" s="9">
        <v>0</v>
      </c>
      <c r="H563" s="9">
        <v>0</v>
      </c>
      <c r="I563" s="9">
        <f t="shared" si="30"/>
        <v>0</v>
      </c>
      <c r="J563" s="9">
        <v>0</v>
      </c>
      <c r="K563" s="9">
        <f t="shared" si="32"/>
        <v>0</v>
      </c>
      <c r="L563" s="9">
        <f t="shared" si="31"/>
        <v>0</v>
      </c>
      <c r="M563" s="9">
        <v>0</v>
      </c>
      <c r="N563" s="9">
        <v>358.48047403824893</v>
      </c>
      <c r="O563" s="4"/>
      <c r="P563" s="9">
        <v>0</v>
      </c>
    </row>
    <row r="564" spans="1:16" x14ac:dyDescent="0.2">
      <c r="A564" s="8" t="s">
        <v>104</v>
      </c>
      <c r="B564" s="8" t="s">
        <v>115</v>
      </c>
      <c r="C564" s="8" t="s">
        <v>146</v>
      </c>
      <c r="D564" s="8" t="s">
        <v>127</v>
      </c>
      <c r="E564" s="8" t="s">
        <v>130</v>
      </c>
      <c r="F564" s="8" t="s">
        <v>0</v>
      </c>
      <c r="G564" s="9">
        <v>0</v>
      </c>
      <c r="H564" s="9">
        <v>0</v>
      </c>
      <c r="I564" s="9">
        <f t="shared" si="30"/>
        <v>0</v>
      </c>
      <c r="J564" s="9">
        <v>0</v>
      </c>
      <c r="K564" s="9">
        <f t="shared" si="32"/>
        <v>0</v>
      </c>
      <c r="L564" s="9">
        <f t="shared" si="31"/>
        <v>0</v>
      </c>
      <c r="M564" s="9">
        <v>912.61755064999977</v>
      </c>
      <c r="N564" s="9">
        <v>0</v>
      </c>
      <c r="O564" s="4"/>
      <c r="P564" s="9">
        <v>0</v>
      </c>
    </row>
    <row r="565" spans="1:16" x14ac:dyDescent="0.2">
      <c r="A565" s="8" t="s">
        <v>104</v>
      </c>
      <c r="B565" s="8" t="s">
        <v>115</v>
      </c>
      <c r="C565" s="8" t="s">
        <v>146</v>
      </c>
      <c r="D565" s="8" t="s">
        <v>127</v>
      </c>
      <c r="E565" s="8" t="s">
        <v>134</v>
      </c>
      <c r="F565" s="8" t="s">
        <v>6</v>
      </c>
      <c r="G565" s="9">
        <v>0</v>
      </c>
      <c r="H565" s="9">
        <v>0</v>
      </c>
      <c r="I565" s="9">
        <f t="shared" si="30"/>
        <v>0</v>
      </c>
      <c r="J565" s="9">
        <v>0</v>
      </c>
      <c r="K565" s="9">
        <f t="shared" si="32"/>
        <v>0</v>
      </c>
      <c r="L565" s="9">
        <f t="shared" si="31"/>
        <v>0</v>
      </c>
      <c r="M565" s="9">
        <v>111.32082000027371</v>
      </c>
      <c r="N565" s="9">
        <v>0</v>
      </c>
      <c r="O565" s="4"/>
      <c r="P565" s="9">
        <v>0</v>
      </c>
    </row>
    <row r="566" spans="1:16" x14ac:dyDescent="0.2">
      <c r="A566" s="8" t="s">
        <v>104</v>
      </c>
      <c r="B566" s="8" t="s">
        <v>115</v>
      </c>
      <c r="C566" s="8" t="s">
        <v>146</v>
      </c>
      <c r="D566" s="8" t="s">
        <v>127</v>
      </c>
      <c r="E566" s="8"/>
      <c r="F566" s="8" t="s">
        <v>3</v>
      </c>
      <c r="G566" s="9">
        <v>0</v>
      </c>
      <c r="H566" s="9">
        <v>0</v>
      </c>
      <c r="I566" s="9">
        <f t="shared" si="30"/>
        <v>0</v>
      </c>
      <c r="J566" s="9">
        <v>0</v>
      </c>
      <c r="K566" s="9">
        <f t="shared" si="32"/>
        <v>0</v>
      </c>
      <c r="L566" s="9">
        <f t="shared" si="31"/>
        <v>0</v>
      </c>
      <c r="M566" s="9">
        <v>24385.322846564402</v>
      </c>
      <c r="N566" s="9">
        <v>0</v>
      </c>
      <c r="O566" s="4"/>
      <c r="P566" s="9">
        <v>0</v>
      </c>
    </row>
    <row r="567" spans="1:16" x14ac:dyDescent="0.2">
      <c r="A567" s="8" t="s">
        <v>104</v>
      </c>
      <c r="B567" s="8" t="s">
        <v>115</v>
      </c>
      <c r="C567" s="8" t="s">
        <v>146</v>
      </c>
      <c r="D567" s="8" t="s">
        <v>127</v>
      </c>
      <c r="E567" s="8"/>
      <c r="F567" s="8" t="s">
        <v>6</v>
      </c>
      <c r="G567" s="9">
        <v>0</v>
      </c>
      <c r="H567" s="9">
        <v>0</v>
      </c>
      <c r="I567" s="9">
        <f t="shared" si="30"/>
        <v>0</v>
      </c>
      <c r="J567" s="9">
        <v>0</v>
      </c>
      <c r="K567" s="9">
        <f t="shared" si="32"/>
        <v>0</v>
      </c>
      <c r="L567" s="9">
        <f t="shared" si="31"/>
        <v>0</v>
      </c>
      <c r="M567" s="9">
        <v>18892.06164135873</v>
      </c>
      <c r="N567" s="9">
        <v>0</v>
      </c>
      <c r="O567" s="4"/>
      <c r="P567" s="9">
        <v>0</v>
      </c>
    </row>
    <row r="568" spans="1:16" x14ac:dyDescent="0.2">
      <c r="A568" s="8" t="s">
        <v>104</v>
      </c>
      <c r="B568" s="8" t="s">
        <v>115</v>
      </c>
      <c r="C568" s="8" t="s">
        <v>146</v>
      </c>
      <c r="D568" s="8" t="s">
        <v>127</v>
      </c>
      <c r="E568" s="8"/>
      <c r="F568" s="8" t="s">
        <v>0</v>
      </c>
      <c r="G568" s="9">
        <v>0</v>
      </c>
      <c r="H568" s="9">
        <v>0</v>
      </c>
      <c r="I568" s="9">
        <f t="shared" si="30"/>
        <v>0</v>
      </c>
      <c r="J568" s="9">
        <v>0</v>
      </c>
      <c r="K568" s="9">
        <f t="shared" si="32"/>
        <v>0</v>
      </c>
      <c r="L568" s="9">
        <f t="shared" si="31"/>
        <v>0</v>
      </c>
      <c r="M568" s="9">
        <v>1430731.4318330691</v>
      </c>
      <c r="N568" s="9">
        <v>0</v>
      </c>
      <c r="O568" s="4"/>
      <c r="P568" s="9">
        <v>0</v>
      </c>
    </row>
    <row r="569" spans="1:16" x14ac:dyDescent="0.2">
      <c r="A569" s="8" t="s">
        <v>104</v>
      </c>
      <c r="B569" s="8" t="s">
        <v>116</v>
      </c>
      <c r="C569" s="8" t="s">
        <v>148</v>
      </c>
      <c r="D569" s="8" t="s">
        <v>127</v>
      </c>
      <c r="E569" s="8" t="s">
        <v>9</v>
      </c>
      <c r="F569" s="8" t="s">
        <v>8</v>
      </c>
      <c r="G569" s="9">
        <v>0</v>
      </c>
      <c r="H569" s="9">
        <v>0</v>
      </c>
      <c r="I569" s="9">
        <f t="shared" si="30"/>
        <v>0</v>
      </c>
      <c r="J569" s="9">
        <v>0</v>
      </c>
      <c r="K569" s="9">
        <f t="shared" si="32"/>
        <v>0</v>
      </c>
      <c r="L569" s="9">
        <f t="shared" si="31"/>
        <v>0</v>
      </c>
      <c r="M569" s="9">
        <v>10.339043261114368</v>
      </c>
      <c r="N569" s="9">
        <v>0</v>
      </c>
      <c r="O569" s="4"/>
      <c r="P569" s="9">
        <v>0</v>
      </c>
    </row>
    <row r="570" spans="1:16" x14ac:dyDescent="0.2">
      <c r="A570" s="8" t="s">
        <v>104</v>
      </c>
      <c r="B570" s="8" t="s">
        <v>116</v>
      </c>
      <c r="C570" s="8" t="s">
        <v>148</v>
      </c>
      <c r="D570" s="8" t="s">
        <v>127</v>
      </c>
      <c r="E570" s="8" t="s">
        <v>131</v>
      </c>
      <c r="F570" s="8" t="s">
        <v>0</v>
      </c>
      <c r="G570" s="9">
        <v>0</v>
      </c>
      <c r="H570" s="9">
        <v>0</v>
      </c>
      <c r="I570" s="9">
        <f t="shared" si="30"/>
        <v>0</v>
      </c>
      <c r="J570" s="9">
        <v>0</v>
      </c>
      <c r="K570" s="9">
        <f t="shared" si="32"/>
        <v>0</v>
      </c>
      <c r="L570" s="9">
        <f t="shared" si="31"/>
        <v>0</v>
      </c>
      <c r="M570" s="9">
        <v>3945.2700482387363</v>
      </c>
      <c r="N570" s="9">
        <v>0</v>
      </c>
      <c r="O570" s="4"/>
      <c r="P570" s="9">
        <v>0</v>
      </c>
    </row>
    <row r="571" spans="1:16" x14ac:dyDescent="0.2">
      <c r="A571" s="8" t="s">
        <v>104</v>
      </c>
      <c r="B571" s="8" t="s">
        <v>116</v>
      </c>
      <c r="C571" s="8" t="s">
        <v>148</v>
      </c>
      <c r="D571" s="8" t="s">
        <v>127</v>
      </c>
      <c r="E571" s="8" t="s">
        <v>133</v>
      </c>
      <c r="F571" s="8" t="s">
        <v>8</v>
      </c>
      <c r="G571" s="9">
        <v>0</v>
      </c>
      <c r="H571" s="9">
        <v>0</v>
      </c>
      <c r="I571" s="9">
        <f t="shared" ref="I571:I634" si="33">G571+H571</f>
        <v>0</v>
      </c>
      <c r="J571" s="9">
        <v>0</v>
      </c>
      <c r="K571" s="9">
        <f t="shared" si="32"/>
        <v>0</v>
      </c>
      <c r="L571" s="9">
        <f t="shared" si="31"/>
        <v>0</v>
      </c>
      <c r="M571" s="9">
        <v>0</v>
      </c>
      <c r="N571" s="9">
        <v>211.32280692689494</v>
      </c>
      <c r="O571" s="4"/>
      <c r="P571" s="9">
        <v>0</v>
      </c>
    </row>
    <row r="572" spans="1:16" x14ac:dyDescent="0.2">
      <c r="A572" s="8" t="s">
        <v>104</v>
      </c>
      <c r="B572" s="8" t="s">
        <v>116</v>
      </c>
      <c r="C572" s="8" t="s">
        <v>148</v>
      </c>
      <c r="D572" s="8" t="s">
        <v>127</v>
      </c>
      <c r="E572" s="8" t="s">
        <v>129</v>
      </c>
      <c r="F572" s="8" t="s">
        <v>6</v>
      </c>
      <c r="G572" s="9">
        <v>0</v>
      </c>
      <c r="H572" s="9">
        <v>0</v>
      </c>
      <c r="I572" s="9">
        <f t="shared" si="33"/>
        <v>0</v>
      </c>
      <c r="J572" s="9">
        <v>0</v>
      </c>
      <c r="K572" s="9">
        <f t="shared" si="32"/>
        <v>0</v>
      </c>
      <c r="L572" s="9">
        <f t="shared" si="31"/>
        <v>0</v>
      </c>
      <c r="M572" s="9">
        <v>-14876.557964831778</v>
      </c>
      <c r="N572" s="9">
        <v>0</v>
      </c>
      <c r="O572" s="4"/>
      <c r="P572" s="9">
        <v>0</v>
      </c>
    </row>
    <row r="573" spans="1:16" x14ac:dyDescent="0.2">
      <c r="A573" s="8" t="s">
        <v>104</v>
      </c>
      <c r="B573" s="8" t="s">
        <v>116</v>
      </c>
      <c r="C573" s="8" t="s">
        <v>148</v>
      </c>
      <c r="D573" s="8" t="s">
        <v>127</v>
      </c>
      <c r="E573" s="8" t="s">
        <v>130</v>
      </c>
      <c r="F573" s="8" t="s">
        <v>3</v>
      </c>
      <c r="G573" s="9">
        <v>0</v>
      </c>
      <c r="H573" s="9">
        <v>0</v>
      </c>
      <c r="I573" s="9">
        <f t="shared" si="33"/>
        <v>0</v>
      </c>
      <c r="J573" s="9">
        <v>0</v>
      </c>
      <c r="K573" s="9">
        <f t="shared" si="32"/>
        <v>0</v>
      </c>
      <c r="L573" s="9">
        <f t="shared" si="31"/>
        <v>0</v>
      </c>
      <c r="M573" s="9">
        <v>0</v>
      </c>
      <c r="N573" s="9">
        <v>85264.854742200681</v>
      </c>
      <c r="O573" s="4"/>
      <c r="P573" s="9">
        <v>0</v>
      </c>
    </row>
    <row r="574" spans="1:16" x14ac:dyDescent="0.2">
      <c r="A574" s="8" t="s">
        <v>104</v>
      </c>
      <c r="B574" s="8" t="s">
        <v>116</v>
      </c>
      <c r="C574" s="8" t="s">
        <v>148</v>
      </c>
      <c r="D574" s="8" t="s">
        <v>127</v>
      </c>
      <c r="E574" s="8" t="s">
        <v>130</v>
      </c>
      <c r="F574" s="8" t="s">
        <v>0</v>
      </c>
      <c r="G574" s="9">
        <v>0</v>
      </c>
      <c r="H574" s="9">
        <v>0</v>
      </c>
      <c r="I574" s="9">
        <f t="shared" si="33"/>
        <v>0</v>
      </c>
      <c r="J574" s="9">
        <v>0</v>
      </c>
      <c r="K574" s="9">
        <f t="shared" si="32"/>
        <v>0</v>
      </c>
      <c r="L574" s="9">
        <f t="shared" si="31"/>
        <v>0</v>
      </c>
      <c r="M574" s="9">
        <v>5377.39006402</v>
      </c>
      <c r="N574" s="9">
        <v>0</v>
      </c>
      <c r="O574" s="4"/>
      <c r="P574" s="9">
        <v>0</v>
      </c>
    </row>
    <row r="575" spans="1:16" x14ac:dyDescent="0.2">
      <c r="A575" s="8" t="s">
        <v>104</v>
      </c>
      <c r="B575" s="8" t="s">
        <v>116</v>
      </c>
      <c r="C575" s="8" t="s">
        <v>148</v>
      </c>
      <c r="D575" s="8" t="s">
        <v>127</v>
      </c>
      <c r="E575" s="8" t="s">
        <v>134</v>
      </c>
      <c r="F575" s="8" t="s">
        <v>6</v>
      </c>
      <c r="G575" s="9">
        <v>0</v>
      </c>
      <c r="H575" s="9">
        <v>0</v>
      </c>
      <c r="I575" s="9">
        <f t="shared" si="33"/>
        <v>0</v>
      </c>
      <c r="J575" s="9">
        <v>0</v>
      </c>
      <c r="K575" s="9">
        <f t="shared" si="32"/>
        <v>0</v>
      </c>
      <c r="L575" s="9">
        <f t="shared" si="31"/>
        <v>0</v>
      </c>
      <c r="M575" s="9">
        <v>655.93245600161254</v>
      </c>
      <c r="N575" s="9">
        <v>0</v>
      </c>
      <c r="O575" s="4"/>
      <c r="P575" s="9">
        <v>0</v>
      </c>
    </row>
    <row r="576" spans="1:16" x14ac:dyDescent="0.2">
      <c r="A576" s="8" t="s">
        <v>104</v>
      </c>
      <c r="B576" s="8" t="s">
        <v>116</v>
      </c>
      <c r="C576" s="8" t="s">
        <v>148</v>
      </c>
      <c r="D576" s="8" t="s">
        <v>127</v>
      </c>
      <c r="E576" s="8"/>
      <c r="F576" s="8" t="s">
        <v>3</v>
      </c>
      <c r="G576" s="9">
        <v>0</v>
      </c>
      <c r="H576" s="9">
        <v>0</v>
      </c>
      <c r="I576" s="9">
        <f t="shared" si="33"/>
        <v>0</v>
      </c>
      <c r="J576" s="9">
        <v>0</v>
      </c>
      <c r="K576" s="9">
        <f t="shared" si="32"/>
        <v>0</v>
      </c>
      <c r="L576" s="9">
        <f t="shared" si="31"/>
        <v>0</v>
      </c>
      <c r="M576" s="9">
        <v>883754.29000652675</v>
      </c>
      <c r="N576" s="9">
        <v>0</v>
      </c>
      <c r="O576" s="4"/>
      <c r="P576" s="9">
        <v>0</v>
      </c>
    </row>
    <row r="577" spans="1:16" x14ac:dyDescent="0.2">
      <c r="A577" s="8" t="s">
        <v>104</v>
      </c>
      <c r="B577" s="8" t="s">
        <v>116</v>
      </c>
      <c r="C577" s="8" t="s">
        <v>148</v>
      </c>
      <c r="D577" s="8" t="s">
        <v>127</v>
      </c>
      <c r="E577" s="8"/>
      <c r="F577" s="8" t="s">
        <v>8</v>
      </c>
      <c r="G577" s="9">
        <v>0</v>
      </c>
      <c r="H577" s="9">
        <v>0</v>
      </c>
      <c r="I577" s="9">
        <f t="shared" si="33"/>
        <v>0</v>
      </c>
      <c r="J577" s="9">
        <v>0</v>
      </c>
      <c r="K577" s="9">
        <f t="shared" si="32"/>
        <v>0</v>
      </c>
      <c r="L577" s="9">
        <f t="shared" si="31"/>
        <v>0</v>
      </c>
      <c r="M577" s="9">
        <v>51937.383916925333</v>
      </c>
      <c r="N577" s="9">
        <v>0</v>
      </c>
      <c r="O577" s="4"/>
      <c r="P577" s="9">
        <v>0</v>
      </c>
    </row>
    <row r="578" spans="1:16" x14ac:dyDescent="0.2">
      <c r="A578" s="8" t="s">
        <v>104</v>
      </c>
      <c r="B578" s="8" t="s">
        <v>116</v>
      </c>
      <c r="C578" s="8" t="s">
        <v>148</v>
      </c>
      <c r="D578" s="8" t="s">
        <v>127</v>
      </c>
      <c r="E578" s="8"/>
      <c r="F578" s="8" t="s">
        <v>6</v>
      </c>
      <c r="G578" s="9">
        <v>0</v>
      </c>
      <c r="H578" s="9">
        <v>0</v>
      </c>
      <c r="I578" s="9">
        <f t="shared" si="33"/>
        <v>0</v>
      </c>
      <c r="J578" s="9">
        <v>0</v>
      </c>
      <c r="K578" s="9">
        <f t="shared" si="32"/>
        <v>0</v>
      </c>
      <c r="L578" s="9">
        <f t="shared" si="31"/>
        <v>0</v>
      </c>
      <c r="M578" s="9">
        <v>117308.55200318675</v>
      </c>
      <c r="N578" s="9">
        <v>0</v>
      </c>
      <c r="O578" s="4"/>
      <c r="P578" s="9">
        <v>0</v>
      </c>
    </row>
    <row r="579" spans="1:16" x14ac:dyDescent="0.2">
      <c r="A579" s="8" t="s">
        <v>104</v>
      </c>
      <c r="B579" s="8" t="s">
        <v>116</v>
      </c>
      <c r="C579" s="8" t="s">
        <v>148</v>
      </c>
      <c r="D579" s="8" t="s">
        <v>127</v>
      </c>
      <c r="E579" s="8"/>
      <c r="F579" s="8" t="s">
        <v>0</v>
      </c>
      <c r="G579" s="9">
        <v>0</v>
      </c>
      <c r="H579" s="9">
        <v>0</v>
      </c>
      <c r="I579" s="9">
        <f t="shared" si="33"/>
        <v>0</v>
      </c>
      <c r="J579" s="9">
        <v>0</v>
      </c>
      <c r="K579" s="9">
        <f t="shared" si="32"/>
        <v>0</v>
      </c>
      <c r="L579" s="9">
        <f t="shared" si="31"/>
        <v>0</v>
      </c>
      <c r="M579" s="9">
        <v>655395.00727210951</v>
      </c>
      <c r="N579" s="9">
        <v>0</v>
      </c>
      <c r="O579" s="4"/>
      <c r="P579" s="9">
        <v>0</v>
      </c>
    </row>
    <row r="580" spans="1:16" x14ac:dyDescent="0.2">
      <c r="A580" s="8" t="s">
        <v>105</v>
      </c>
      <c r="B580" s="8" t="s">
        <v>117</v>
      </c>
      <c r="C580" s="8" t="s">
        <v>77</v>
      </c>
      <c r="D580" s="8" t="s">
        <v>127</v>
      </c>
      <c r="E580" s="8" t="s">
        <v>9</v>
      </c>
      <c r="F580" s="8" t="s">
        <v>8</v>
      </c>
      <c r="G580" s="9">
        <v>0</v>
      </c>
      <c r="H580" s="9">
        <v>0</v>
      </c>
      <c r="I580" s="9">
        <f t="shared" si="33"/>
        <v>0</v>
      </c>
      <c r="J580" s="9">
        <v>0</v>
      </c>
      <c r="K580" s="9">
        <f t="shared" si="32"/>
        <v>0</v>
      </c>
      <c r="L580" s="9">
        <f t="shared" si="31"/>
        <v>0</v>
      </c>
      <c r="M580" s="9">
        <v>6.8328675440740021</v>
      </c>
      <c r="N580" s="9">
        <v>0</v>
      </c>
      <c r="O580" s="4"/>
      <c r="P580" s="9">
        <v>0</v>
      </c>
    </row>
    <row r="581" spans="1:16" x14ac:dyDescent="0.2">
      <c r="A581" s="8" t="s">
        <v>105</v>
      </c>
      <c r="B581" s="8" t="s">
        <v>117</v>
      </c>
      <c r="C581" s="8" t="s">
        <v>77</v>
      </c>
      <c r="D581" s="8" t="s">
        <v>127</v>
      </c>
      <c r="E581" s="8" t="s">
        <v>131</v>
      </c>
      <c r="F581" s="8" t="s">
        <v>0</v>
      </c>
      <c r="G581" s="9">
        <v>0</v>
      </c>
      <c r="H581" s="9">
        <v>0</v>
      </c>
      <c r="I581" s="9">
        <f t="shared" si="33"/>
        <v>0</v>
      </c>
      <c r="J581" s="9">
        <v>0</v>
      </c>
      <c r="K581" s="9">
        <f t="shared" si="32"/>
        <v>0</v>
      </c>
      <c r="L581" s="9">
        <f t="shared" si="31"/>
        <v>0</v>
      </c>
      <c r="M581" s="9">
        <v>624.34341424902402</v>
      </c>
      <c r="N581" s="9">
        <v>0</v>
      </c>
      <c r="O581" s="4"/>
      <c r="P581" s="9">
        <v>0</v>
      </c>
    </row>
    <row r="582" spans="1:16" x14ac:dyDescent="0.2">
      <c r="A582" s="8" t="s">
        <v>105</v>
      </c>
      <c r="B582" s="8" t="s">
        <v>117</v>
      </c>
      <c r="C582" s="8" t="s">
        <v>77</v>
      </c>
      <c r="D582" s="8" t="s">
        <v>127</v>
      </c>
      <c r="E582" s="8" t="s">
        <v>133</v>
      </c>
      <c r="F582" s="8" t="s">
        <v>8</v>
      </c>
      <c r="G582" s="9">
        <v>0</v>
      </c>
      <c r="H582" s="9">
        <v>0</v>
      </c>
      <c r="I582" s="9">
        <f t="shared" si="33"/>
        <v>0</v>
      </c>
      <c r="J582" s="9">
        <v>0</v>
      </c>
      <c r="K582" s="9">
        <f t="shared" si="32"/>
        <v>0</v>
      </c>
      <c r="L582" s="9">
        <f t="shared" ref="L582:L645" si="34">K582</f>
        <v>0</v>
      </c>
      <c r="M582" s="9">
        <v>0</v>
      </c>
      <c r="N582" s="9">
        <v>139.65902959359173</v>
      </c>
      <c r="O582" s="4"/>
      <c r="P582" s="9">
        <v>0</v>
      </c>
    </row>
    <row r="583" spans="1:16" x14ac:dyDescent="0.2">
      <c r="A583" s="8" t="s">
        <v>105</v>
      </c>
      <c r="B583" s="8" t="s">
        <v>117</v>
      </c>
      <c r="C583" s="8" t="s">
        <v>77</v>
      </c>
      <c r="D583" s="8" t="s">
        <v>127</v>
      </c>
      <c r="E583" s="8" t="s">
        <v>129</v>
      </c>
      <c r="F583" s="8" t="s">
        <v>6</v>
      </c>
      <c r="G583" s="9">
        <v>0</v>
      </c>
      <c r="H583" s="9">
        <v>0</v>
      </c>
      <c r="I583" s="9">
        <f t="shared" si="33"/>
        <v>0</v>
      </c>
      <c r="J583" s="9">
        <v>0</v>
      </c>
      <c r="K583" s="9">
        <f t="shared" si="32"/>
        <v>0</v>
      </c>
      <c r="L583" s="9">
        <f t="shared" si="34"/>
        <v>0</v>
      </c>
      <c r="M583" s="9">
        <v>11295.573422577007</v>
      </c>
      <c r="N583" s="9">
        <v>14884.133611693502</v>
      </c>
      <c r="O583" s="4"/>
      <c r="P583" s="9">
        <v>0</v>
      </c>
    </row>
    <row r="584" spans="1:16" x14ac:dyDescent="0.2">
      <c r="A584" s="8" t="s">
        <v>105</v>
      </c>
      <c r="B584" s="8" t="s">
        <v>117</v>
      </c>
      <c r="C584" s="8" t="s">
        <v>77</v>
      </c>
      <c r="D584" s="8" t="s">
        <v>127</v>
      </c>
      <c r="E584" s="8" t="s">
        <v>130</v>
      </c>
      <c r="F584" s="8" t="s">
        <v>3</v>
      </c>
      <c r="G584" s="9">
        <v>0</v>
      </c>
      <c r="H584" s="9">
        <v>0</v>
      </c>
      <c r="I584" s="9">
        <f t="shared" si="33"/>
        <v>0</v>
      </c>
      <c r="J584" s="9">
        <v>0</v>
      </c>
      <c r="K584" s="9">
        <f t="shared" si="32"/>
        <v>0</v>
      </c>
      <c r="L584" s="9">
        <f t="shared" si="34"/>
        <v>0</v>
      </c>
      <c r="M584" s="9">
        <v>0</v>
      </c>
      <c r="N584" s="9">
        <v>741.67355067238168</v>
      </c>
      <c r="O584" s="4"/>
      <c r="P584" s="9">
        <v>0</v>
      </c>
    </row>
    <row r="585" spans="1:16" x14ac:dyDescent="0.2">
      <c r="A585" s="8" t="s">
        <v>105</v>
      </c>
      <c r="B585" s="8" t="s">
        <v>117</v>
      </c>
      <c r="C585" s="8" t="s">
        <v>77</v>
      </c>
      <c r="D585" s="8" t="s">
        <v>127</v>
      </c>
      <c r="E585" s="8" t="s">
        <v>130</v>
      </c>
      <c r="F585" s="8" t="s">
        <v>0</v>
      </c>
      <c r="G585" s="9">
        <v>0</v>
      </c>
      <c r="H585" s="9">
        <v>0</v>
      </c>
      <c r="I585" s="9">
        <f t="shared" si="33"/>
        <v>0</v>
      </c>
      <c r="J585" s="9">
        <v>0</v>
      </c>
      <c r="K585" s="9">
        <f t="shared" si="32"/>
        <v>0</v>
      </c>
      <c r="L585" s="9">
        <f t="shared" si="34"/>
        <v>0</v>
      </c>
      <c r="M585" s="9">
        <v>1548.4650281099998</v>
      </c>
      <c r="N585" s="9">
        <v>0</v>
      </c>
      <c r="O585" s="4"/>
      <c r="P585" s="9">
        <v>0</v>
      </c>
    </row>
    <row r="586" spans="1:16" x14ac:dyDescent="0.2">
      <c r="A586" s="8" t="s">
        <v>105</v>
      </c>
      <c r="B586" s="8" t="s">
        <v>117</v>
      </c>
      <c r="C586" s="8" t="s">
        <v>77</v>
      </c>
      <c r="D586" s="8" t="s">
        <v>127</v>
      </c>
      <c r="E586" s="8" t="s">
        <v>134</v>
      </c>
      <c r="F586" s="8" t="s">
        <v>6</v>
      </c>
      <c r="G586" s="9">
        <v>0</v>
      </c>
      <c r="H586" s="9">
        <v>0</v>
      </c>
      <c r="I586" s="9">
        <f t="shared" si="33"/>
        <v>0</v>
      </c>
      <c r="J586" s="9">
        <v>0</v>
      </c>
      <c r="K586" s="9">
        <f t="shared" si="32"/>
        <v>0</v>
      </c>
      <c r="L586" s="9">
        <f t="shared" si="34"/>
        <v>0</v>
      </c>
      <c r="M586" s="9">
        <v>188.88130800046432</v>
      </c>
      <c r="N586" s="9">
        <v>0</v>
      </c>
      <c r="O586" s="4"/>
      <c r="P586" s="9">
        <v>0</v>
      </c>
    </row>
    <row r="587" spans="1:16" x14ac:dyDescent="0.2">
      <c r="A587" s="8" t="s">
        <v>105</v>
      </c>
      <c r="B587" s="8" t="s">
        <v>117</v>
      </c>
      <c r="C587" s="8" t="s">
        <v>77</v>
      </c>
      <c r="D587" s="8" t="s">
        <v>127</v>
      </c>
      <c r="E587" s="8" t="s">
        <v>134</v>
      </c>
      <c r="F587" s="8" t="s">
        <v>0</v>
      </c>
      <c r="G587" s="9">
        <v>0</v>
      </c>
      <c r="H587" s="9">
        <v>0</v>
      </c>
      <c r="I587" s="9">
        <f t="shared" si="33"/>
        <v>0</v>
      </c>
      <c r="J587" s="9">
        <v>0</v>
      </c>
      <c r="K587" s="9">
        <f t="shared" si="32"/>
        <v>0</v>
      </c>
      <c r="L587" s="9">
        <f t="shared" si="34"/>
        <v>0</v>
      </c>
      <c r="M587" s="9">
        <v>0</v>
      </c>
      <c r="N587" s="9">
        <v>50000</v>
      </c>
      <c r="O587" s="4"/>
      <c r="P587" s="9">
        <v>0</v>
      </c>
    </row>
    <row r="588" spans="1:16" x14ac:dyDescent="0.2">
      <c r="A588" s="8" t="s">
        <v>105</v>
      </c>
      <c r="B588" s="8" t="s">
        <v>117</v>
      </c>
      <c r="C588" s="8" t="s">
        <v>77</v>
      </c>
      <c r="D588" s="8" t="s">
        <v>127</v>
      </c>
      <c r="E588" s="8"/>
      <c r="F588" s="8" t="s">
        <v>3</v>
      </c>
      <c r="G588" s="9">
        <v>0</v>
      </c>
      <c r="H588" s="9">
        <v>0</v>
      </c>
      <c r="I588" s="9">
        <f t="shared" si="33"/>
        <v>0</v>
      </c>
      <c r="J588" s="9">
        <v>0</v>
      </c>
      <c r="K588" s="9">
        <f t="shared" si="32"/>
        <v>0</v>
      </c>
      <c r="L588" s="9">
        <f t="shared" si="34"/>
        <v>0</v>
      </c>
      <c r="M588" s="9">
        <v>50329.990400030918</v>
      </c>
      <c r="N588" s="9">
        <v>0</v>
      </c>
      <c r="O588" s="4"/>
      <c r="P588" s="9">
        <v>0</v>
      </c>
    </row>
    <row r="589" spans="1:16" x14ac:dyDescent="0.2">
      <c r="A589" s="8" t="s">
        <v>105</v>
      </c>
      <c r="B589" s="8" t="s">
        <v>117</v>
      </c>
      <c r="C589" s="8" t="s">
        <v>77</v>
      </c>
      <c r="D589" s="8" t="s">
        <v>127</v>
      </c>
      <c r="E589" s="8"/>
      <c r="F589" s="8" t="s">
        <v>13</v>
      </c>
      <c r="G589" s="9">
        <v>0</v>
      </c>
      <c r="H589" s="9">
        <v>0</v>
      </c>
      <c r="I589" s="9">
        <f t="shared" si="33"/>
        <v>0</v>
      </c>
      <c r="J589" s="9">
        <v>0</v>
      </c>
      <c r="K589" s="9">
        <f t="shared" si="32"/>
        <v>0</v>
      </c>
      <c r="L589" s="9">
        <f t="shared" si="34"/>
        <v>0</v>
      </c>
      <c r="M589" s="9">
        <v>140</v>
      </c>
      <c r="N589" s="9">
        <v>0</v>
      </c>
      <c r="O589" s="4"/>
      <c r="P589" s="9">
        <v>0</v>
      </c>
    </row>
    <row r="590" spans="1:16" x14ac:dyDescent="0.2">
      <c r="A590" s="8" t="s">
        <v>105</v>
      </c>
      <c r="B590" s="8" t="s">
        <v>117</v>
      </c>
      <c r="C590" s="8" t="s">
        <v>77</v>
      </c>
      <c r="D590" s="8" t="s">
        <v>127</v>
      </c>
      <c r="E590" s="8"/>
      <c r="F590" s="8" t="s">
        <v>8</v>
      </c>
      <c r="G590" s="9">
        <v>0</v>
      </c>
      <c r="H590" s="9">
        <v>0</v>
      </c>
      <c r="I590" s="9">
        <f t="shared" si="33"/>
        <v>0</v>
      </c>
      <c r="J590" s="9">
        <v>0</v>
      </c>
      <c r="K590" s="9">
        <f t="shared" si="32"/>
        <v>0</v>
      </c>
      <c r="L590" s="9">
        <f t="shared" si="34"/>
        <v>0</v>
      </c>
      <c r="M590" s="9">
        <v>334324.38146620349</v>
      </c>
      <c r="N590" s="9">
        <v>0</v>
      </c>
      <c r="O590" s="4"/>
      <c r="P590" s="9">
        <v>0</v>
      </c>
    </row>
    <row r="591" spans="1:16" x14ac:dyDescent="0.2">
      <c r="A591" s="8" t="s">
        <v>105</v>
      </c>
      <c r="B591" s="8" t="s">
        <v>117</v>
      </c>
      <c r="C591" s="8" t="s">
        <v>77</v>
      </c>
      <c r="D591" s="8" t="s">
        <v>127</v>
      </c>
      <c r="E591" s="8"/>
      <c r="F591" s="8" t="s">
        <v>6</v>
      </c>
      <c r="G591" s="9">
        <v>0</v>
      </c>
      <c r="H591" s="9">
        <v>0</v>
      </c>
      <c r="I591" s="9">
        <f t="shared" si="33"/>
        <v>0</v>
      </c>
      <c r="J591" s="9">
        <v>0</v>
      </c>
      <c r="K591" s="9">
        <f t="shared" si="32"/>
        <v>0</v>
      </c>
      <c r="L591" s="9">
        <f t="shared" si="34"/>
        <v>0</v>
      </c>
      <c r="M591" s="9">
        <v>-8002.6850424262602</v>
      </c>
      <c r="N591" s="9">
        <v>0</v>
      </c>
      <c r="O591" s="4"/>
      <c r="P591" s="9">
        <v>0</v>
      </c>
    </row>
    <row r="592" spans="1:16" x14ac:dyDescent="0.2">
      <c r="A592" s="8" t="s">
        <v>105</v>
      </c>
      <c r="B592" s="8" t="s">
        <v>117</v>
      </c>
      <c r="C592" s="8" t="s">
        <v>77</v>
      </c>
      <c r="D592" s="8" t="s">
        <v>127</v>
      </c>
      <c r="E592" s="8"/>
      <c r="F592" s="8" t="s">
        <v>0</v>
      </c>
      <c r="G592" s="9">
        <v>0</v>
      </c>
      <c r="H592" s="9">
        <v>0</v>
      </c>
      <c r="I592" s="9">
        <f t="shared" si="33"/>
        <v>0</v>
      </c>
      <c r="J592" s="9">
        <v>0</v>
      </c>
      <c r="K592" s="9">
        <f t="shared" si="32"/>
        <v>0</v>
      </c>
      <c r="L592" s="9">
        <f t="shared" si="34"/>
        <v>0</v>
      </c>
      <c r="M592" s="9">
        <v>497812.135582224</v>
      </c>
      <c r="N592" s="9">
        <v>0</v>
      </c>
      <c r="O592" s="4"/>
      <c r="P592" s="9">
        <v>0</v>
      </c>
    </row>
    <row r="593" spans="1:16" x14ac:dyDescent="0.2">
      <c r="A593" s="8" t="s">
        <v>105</v>
      </c>
      <c r="B593" s="8" t="s">
        <v>118</v>
      </c>
      <c r="C593" s="8" t="s">
        <v>78</v>
      </c>
      <c r="D593" s="8" t="s">
        <v>127</v>
      </c>
      <c r="E593" s="8" t="s">
        <v>131</v>
      </c>
      <c r="F593" s="8" t="s">
        <v>0</v>
      </c>
      <c r="G593" s="9">
        <v>0</v>
      </c>
      <c r="H593" s="9">
        <v>0</v>
      </c>
      <c r="I593" s="9">
        <f t="shared" si="33"/>
        <v>0</v>
      </c>
      <c r="J593" s="9">
        <v>0</v>
      </c>
      <c r="K593" s="9">
        <f t="shared" si="32"/>
        <v>0</v>
      </c>
      <c r="L593" s="9">
        <f t="shared" si="34"/>
        <v>0</v>
      </c>
      <c r="M593" s="9">
        <v>2555.0259486636633</v>
      </c>
      <c r="N593" s="9">
        <v>0</v>
      </c>
      <c r="O593" s="4"/>
      <c r="P593" s="9">
        <v>0</v>
      </c>
    </row>
    <row r="594" spans="1:16" x14ac:dyDescent="0.2">
      <c r="A594" s="8" t="s">
        <v>105</v>
      </c>
      <c r="B594" s="8" t="s">
        <v>118</v>
      </c>
      <c r="C594" s="8" t="s">
        <v>78</v>
      </c>
      <c r="D594" s="8" t="s">
        <v>127</v>
      </c>
      <c r="E594" s="8" t="s">
        <v>129</v>
      </c>
      <c r="F594" s="8" t="s">
        <v>6</v>
      </c>
      <c r="G594" s="9">
        <v>0</v>
      </c>
      <c r="H594" s="9">
        <v>0</v>
      </c>
      <c r="I594" s="9">
        <f t="shared" si="33"/>
        <v>0</v>
      </c>
      <c r="J594" s="9">
        <v>0</v>
      </c>
      <c r="K594" s="9">
        <f t="shared" si="32"/>
        <v>0</v>
      </c>
      <c r="L594" s="9">
        <f t="shared" si="34"/>
        <v>0</v>
      </c>
      <c r="M594" s="9">
        <v>-10976.927056389059</v>
      </c>
      <c r="N594" s="9">
        <v>0</v>
      </c>
      <c r="O594" s="4"/>
      <c r="P594" s="9">
        <v>0</v>
      </c>
    </row>
    <row r="595" spans="1:16" x14ac:dyDescent="0.2">
      <c r="A595" s="8" t="s">
        <v>105</v>
      </c>
      <c r="B595" s="8" t="s">
        <v>118</v>
      </c>
      <c r="C595" s="8" t="s">
        <v>78</v>
      </c>
      <c r="D595" s="8" t="s">
        <v>127</v>
      </c>
      <c r="E595" s="8" t="s">
        <v>130</v>
      </c>
      <c r="F595" s="8" t="s">
        <v>3</v>
      </c>
      <c r="G595" s="9">
        <v>0</v>
      </c>
      <c r="H595" s="9">
        <v>0</v>
      </c>
      <c r="I595" s="9">
        <f t="shared" si="33"/>
        <v>0</v>
      </c>
      <c r="J595" s="9">
        <v>0</v>
      </c>
      <c r="K595" s="9">
        <f t="shared" si="32"/>
        <v>0</v>
      </c>
      <c r="L595" s="9">
        <f t="shared" si="34"/>
        <v>0</v>
      </c>
      <c r="M595" s="9">
        <v>0</v>
      </c>
      <c r="N595" s="9">
        <v>1168.5814916214872</v>
      </c>
      <c r="O595" s="4"/>
      <c r="P595" s="9">
        <v>0</v>
      </c>
    </row>
    <row r="596" spans="1:16" x14ac:dyDescent="0.2">
      <c r="A596" s="8" t="s">
        <v>105</v>
      </c>
      <c r="B596" s="8" t="s">
        <v>118</v>
      </c>
      <c r="C596" s="8" t="s">
        <v>78</v>
      </c>
      <c r="D596" s="8" t="s">
        <v>127</v>
      </c>
      <c r="E596" s="8" t="s">
        <v>130</v>
      </c>
      <c r="F596" s="8" t="s">
        <v>0</v>
      </c>
      <c r="G596" s="9">
        <v>0</v>
      </c>
      <c r="H596" s="9">
        <v>0</v>
      </c>
      <c r="I596" s="9">
        <f t="shared" si="33"/>
        <v>0</v>
      </c>
      <c r="J596" s="9">
        <v>0</v>
      </c>
      <c r="K596" s="9">
        <f t="shared" si="32"/>
        <v>0</v>
      </c>
      <c r="L596" s="9">
        <f t="shared" si="34"/>
        <v>0</v>
      </c>
      <c r="M596" s="9">
        <v>4241.8623833299998</v>
      </c>
      <c r="N596" s="9">
        <v>0</v>
      </c>
      <c r="O596" s="4"/>
      <c r="P596" s="9">
        <v>0</v>
      </c>
    </row>
    <row r="597" spans="1:16" x14ac:dyDescent="0.2">
      <c r="A597" s="8" t="s">
        <v>105</v>
      </c>
      <c r="B597" s="8" t="s">
        <v>118</v>
      </c>
      <c r="C597" s="8" t="s">
        <v>78</v>
      </c>
      <c r="D597" s="8" t="s">
        <v>127</v>
      </c>
      <c r="E597" s="8" t="s">
        <v>134</v>
      </c>
      <c r="F597" s="8" t="s">
        <v>6</v>
      </c>
      <c r="G597" s="9">
        <v>0</v>
      </c>
      <c r="H597" s="9">
        <v>0</v>
      </c>
      <c r="I597" s="9">
        <f t="shared" si="33"/>
        <v>0</v>
      </c>
      <c r="J597" s="9">
        <v>0</v>
      </c>
      <c r="K597" s="9">
        <f t="shared" si="32"/>
        <v>0</v>
      </c>
      <c r="L597" s="9">
        <f t="shared" si="34"/>
        <v>0</v>
      </c>
      <c r="M597" s="9">
        <v>517.42112400127201</v>
      </c>
      <c r="N597" s="9">
        <v>0</v>
      </c>
      <c r="O597" s="4"/>
      <c r="P597" s="9">
        <v>0</v>
      </c>
    </row>
    <row r="598" spans="1:16" x14ac:dyDescent="0.2">
      <c r="A598" s="8" t="s">
        <v>105</v>
      </c>
      <c r="B598" s="8" t="s">
        <v>118</v>
      </c>
      <c r="C598" s="8" t="s">
        <v>78</v>
      </c>
      <c r="D598" s="8" t="s">
        <v>127</v>
      </c>
      <c r="E598" s="8"/>
      <c r="F598" s="8" t="s">
        <v>3</v>
      </c>
      <c r="G598" s="9">
        <v>0</v>
      </c>
      <c r="H598" s="9">
        <v>0</v>
      </c>
      <c r="I598" s="9">
        <f t="shared" si="33"/>
        <v>0</v>
      </c>
      <c r="J598" s="9">
        <v>0</v>
      </c>
      <c r="K598" s="9">
        <f t="shared" si="32"/>
        <v>0</v>
      </c>
      <c r="L598" s="9">
        <f t="shared" si="34"/>
        <v>0</v>
      </c>
      <c r="M598" s="9">
        <v>79090.731420694618</v>
      </c>
      <c r="N598" s="9">
        <v>0</v>
      </c>
      <c r="O598" s="4"/>
      <c r="P598" s="9">
        <v>0</v>
      </c>
    </row>
    <row r="599" spans="1:16" x14ac:dyDescent="0.2">
      <c r="A599" s="8" t="s">
        <v>105</v>
      </c>
      <c r="B599" s="8" t="s">
        <v>118</v>
      </c>
      <c r="C599" s="8" t="s">
        <v>78</v>
      </c>
      <c r="D599" s="8" t="s">
        <v>127</v>
      </c>
      <c r="E599" s="8"/>
      <c r="F599" s="8" t="s">
        <v>6</v>
      </c>
      <c r="G599" s="9">
        <v>0</v>
      </c>
      <c r="H599" s="9">
        <v>0</v>
      </c>
      <c r="I599" s="9">
        <f t="shared" si="33"/>
        <v>0</v>
      </c>
      <c r="J599" s="9">
        <v>0</v>
      </c>
      <c r="K599" s="9">
        <f t="shared" si="32"/>
        <v>0</v>
      </c>
      <c r="L599" s="9">
        <f t="shared" si="34"/>
        <v>0</v>
      </c>
      <c r="M599" s="9">
        <v>223932.04077668689</v>
      </c>
      <c r="N599" s="9">
        <v>0</v>
      </c>
      <c r="O599" s="4"/>
      <c r="P599" s="9">
        <v>0</v>
      </c>
    </row>
    <row r="600" spans="1:16" x14ac:dyDescent="0.2">
      <c r="A600" s="8" t="s">
        <v>105</v>
      </c>
      <c r="B600" s="8" t="s">
        <v>118</v>
      </c>
      <c r="C600" s="8" t="s">
        <v>78</v>
      </c>
      <c r="D600" s="8" t="s">
        <v>127</v>
      </c>
      <c r="E600" s="8"/>
      <c r="F600" s="8" t="s">
        <v>0</v>
      </c>
      <c r="G600" s="9">
        <v>0</v>
      </c>
      <c r="H600" s="9">
        <v>0</v>
      </c>
      <c r="I600" s="9">
        <f t="shared" si="33"/>
        <v>0</v>
      </c>
      <c r="J600" s="9">
        <v>0</v>
      </c>
      <c r="K600" s="9">
        <f t="shared" si="32"/>
        <v>0</v>
      </c>
      <c r="L600" s="9">
        <f t="shared" si="34"/>
        <v>0</v>
      </c>
      <c r="M600" s="9">
        <v>1515983.6745313364</v>
      </c>
      <c r="N600" s="9">
        <v>0</v>
      </c>
      <c r="O600" s="4"/>
      <c r="P600" s="9">
        <v>0</v>
      </c>
    </row>
    <row r="601" spans="1:16" x14ac:dyDescent="0.2">
      <c r="A601" s="8" t="s">
        <v>105</v>
      </c>
      <c r="B601" s="8" t="s">
        <v>119</v>
      </c>
      <c r="C601" s="8" t="s">
        <v>79</v>
      </c>
      <c r="D601" s="8" t="s">
        <v>127</v>
      </c>
      <c r="E601" s="8" t="s">
        <v>9</v>
      </c>
      <c r="F601" s="8" t="s">
        <v>8</v>
      </c>
      <c r="G601" s="9">
        <v>0</v>
      </c>
      <c r="H601" s="9">
        <v>0</v>
      </c>
      <c r="I601" s="9">
        <f t="shared" si="33"/>
        <v>0</v>
      </c>
      <c r="J601" s="9">
        <v>0</v>
      </c>
      <c r="K601" s="9">
        <f t="shared" si="32"/>
        <v>0</v>
      </c>
      <c r="L601" s="9">
        <f t="shared" si="34"/>
        <v>0</v>
      </c>
      <c r="M601" s="9">
        <v>65.988867397416371</v>
      </c>
      <c r="N601" s="9">
        <v>0</v>
      </c>
      <c r="O601" s="4"/>
      <c r="P601" s="9">
        <v>0</v>
      </c>
    </row>
    <row r="602" spans="1:16" x14ac:dyDescent="0.2">
      <c r="A602" s="8" t="s">
        <v>105</v>
      </c>
      <c r="B602" s="8" t="s">
        <v>119</v>
      </c>
      <c r="C602" s="8" t="s">
        <v>79</v>
      </c>
      <c r="D602" s="8" t="s">
        <v>127</v>
      </c>
      <c r="E602" s="8" t="s">
        <v>133</v>
      </c>
      <c r="F602" s="8" t="s">
        <v>8</v>
      </c>
      <c r="G602" s="9">
        <v>0</v>
      </c>
      <c r="H602" s="9">
        <v>0</v>
      </c>
      <c r="I602" s="9">
        <f t="shared" si="33"/>
        <v>0</v>
      </c>
      <c r="J602" s="9">
        <v>0</v>
      </c>
      <c r="K602" s="9">
        <f t="shared" si="32"/>
        <v>0</v>
      </c>
      <c r="L602" s="9">
        <f t="shared" si="34"/>
        <v>0</v>
      </c>
      <c r="M602" s="9">
        <v>0</v>
      </c>
      <c r="N602" s="9">
        <v>1348.7662573960124</v>
      </c>
      <c r="O602" s="4"/>
      <c r="P602" s="9">
        <v>0</v>
      </c>
    </row>
    <row r="603" spans="1:16" x14ac:dyDescent="0.2">
      <c r="A603" s="8" t="s">
        <v>105</v>
      </c>
      <c r="B603" s="8" t="s">
        <v>119</v>
      </c>
      <c r="C603" s="8" t="s">
        <v>79</v>
      </c>
      <c r="D603" s="8" t="s">
        <v>127</v>
      </c>
      <c r="E603" s="8" t="s">
        <v>129</v>
      </c>
      <c r="F603" s="8" t="s">
        <v>8</v>
      </c>
      <c r="G603" s="9">
        <v>0</v>
      </c>
      <c r="H603" s="9">
        <v>0</v>
      </c>
      <c r="I603" s="9">
        <f t="shared" si="33"/>
        <v>0</v>
      </c>
      <c r="J603" s="9">
        <v>0</v>
      </c>
      <c r="K603" s="9">
        <f t="shared" si="32"/>
        <v>0</v>
      </c>
      <c r="L603" s="9">
        <f t="shared" si="34"/>
        <v>0</v>
      </c>
      <c r="M603" s="9">
        <v>0</v>
      </c>
      <c r="N603" s="9">
        <v>573659.929999999</v>
      </c>
      <c r="O603" s="4"/>
      <c r="P603" s="9">
        <v>0</v>
      </c>
    </row>
    <row r="604" spans="1:16" x14ac:dyDescent="0.2">
      <c r="A604" s="8" t="s">
        <v>105</v>
      </c>
      <c r="B604" s="8" t="s">
        <v>119</v>
      </c>
      <c r="C604" s="8" t="s">
        <v>79</v>
      </c>
      <c r="D604" s="8" t="s">
        <v>127</v>
      </c>
      <c r="E604" s="8" t="s">
        <v>129</v>
      </c>
      <c r="F604" s="8" t="s">
        <v>6</v>
      </c>
      <c r="G604" s="9">
        <v>0</v>
      </c>
      <c r="H604" s="9">
        <v>0</v>
      </c>
      <c r="I604" s="9">
        <f t="shared" si="33"/>
        <v>0</v>
      </c>
      <c r="J604" s="9">
        <v>0</v>
      </c>
      <c r="K604" s="9">
        <f t="shared" si="32"/>
        <v>0</v>
      </c>
      <c r="L604" s="9">
        <f t="shared" si="34"/>
        <v>0</v>
      </c>
      <c r="M604" s="9">
        <v>125174.66619837959</v>
      </c>
      <c r="N604" s="9">
        <v>139425.88726515893</v>
      </c>
      <c r="O604" s="4"/>
      <c r="P604" s="9">
        <v>0</v>
      </c>
    </row>
    <row r="605" spans="1:16" x14ac:dyDescent="0.2">
      <c r="A605" s="8" t="s">
        <v>105</v>
      </c>
      <c r="B605" s="8" t="s">
        <v>119</v>
      </c>
      <c r="C605" s="8" t="s">
        <v>79</v>
      </c>
      <c r="D605" s="8" t="s">
        <v>127</v>
      </c>
      <c r="E605" s="8" t="s">
        <v>129</v>
      </c>
      <c r="F605" s="8" t="s">
        <v>12</v>
      </c>
      <c r="G605" s="9">
        <v>0</v>
      </c>
      <c r="H605" s="9">
        <v>0</v>
      </c>
      <c r="I605" s="9">
        <f t="shared" si="33"/>
        <v>0</v>
      </c>
      <c r="J605" s="9">
        <v>0</v>
      </c>
      <c r="K605" s="9">
        <f t="shared" si="32"/>
        <v>0</v>
      </c>
      <c r="L605" s="9">
        <f t="shared" si="34"/>
        <v>0</v>
      </c>
      <c r="M605" s="9">
        <v>15.893162999999999</v>
      </c>
      <c r="N605" s="9">
        <v>0</v>
      </c>
      <c r="O605" s="4"/>
      <c r="P605" s="9">
        <v>0</v>
      </c>
    </row>
    <row r="606" spans="1:16" x14ac:dyDescent="0.2">
      <c r="A606" s="8" t="s">
        <v>105</v>
      </c>
      <c r="B606" s="8" t="s">
        <v>119</v>
      </c>
      <c r="C606" s="8" t="s">
        <v>79</v>
      </c>
      <c r="D606" s="8" t="s">
        <v>127</v>
      </c>
      <c r="E606" s="8" t="s">
        <v>130</v>
      </c>
      <c r="F606" s="8" t="s">
        <v>3</v>
      </c>
      <c r="G606" s="9">
        <v>0</v>
      </c>
      <c r="H606" s="9">
        <v>0</v>
      </c>
      <c r="I606" s="9">
        <f t="shared" si="33"/>
        <v>0</v>
      </c>
      <c r="J606" s="9">
        <v>0</v>
      </c>
      <c r="K606" s="9">
        <f t="shared" si="32"/>
        <v>0</v>
      </c>
      <c r="L606" s="9">
        <f t="shared" si="34"/>
        <v>0</v>
      </c>
      <c r="M606" s="9">
        <v>0</v>
      </c>
      <c r="N606" s="9">
        <v>691.10349609414664</v>
      </c>
      <c r="O606" s="4"/>
      <c r="P606" s="9">
        <v>0</v>
      </c>
    </row>
    <row r="607" spans="1:16" x14ac:dyDescent="0.2">
      <c r="A607" s="8" t="s">
        <v>105</v>
      </c>
      <c r="B607" s="8" t="s">
        <v>119</v>
      </c>
      <c r="C607" s="8" t="s">
        <v>79</v>
      </c>
      <c r="D607" s="8" t="s">
        <v>127</v>
      </c>
      <c r="E607" s="8" t="s">
        <v>134</v>
      </c>
      <c r="F607" s="8" t="s">
        <v>12</v>
      </c>
      <c r="G607" s="9">
        <v>0</v>
      </c>
      <c r="H607" s="9">
        <v>0</v>
      </c>
      <c r="I607" s="9">
        <f t="shared" si="33"/>
        <v>0</v>
      </c>
      <c r="J607" s="9">
        <v>0</v>
      </c>
      <c r="K607" s="9">
        <f t="shared" si="32"/>
        <v>0</v>
      </c>
      <c r="L607" s="9">
        <f t="shared" si="34"/>
        <v>0</v>
      </c>
      <c r="M607" s="9">
        <v>0</v>
      </c>
      <c r="N607" s="9">
        <v>471.27977999999996</v>
      </c>
      <c r="O607" s="4"/>
      <c r="P607" s="9">
        <v>0</v>
      </c>
    </row>
    <row r="608" spans="1:16" x14ac:dyDescent="0.2">
      <c r="A608" s="8" t="s">
        <v>105</v>
      </c>
      <c r="B608" s="8" t="s">
        <v>119</v>
      </c>
      <c r="C608" s="8" t="s">
        <v>79</v>
      </c>
      <c r="D608" s="8" t="s">
        <v>127</v>
      </c>
      <c r="E608" s="8"/>
      <c r="F608" s="8" t="s">
        <v>3</v>
      </c>
      <c r="G608" s="9">
        <v>0</v>
      </c>
      <c r="H608" s="9">
        <v>0</v>
      </c>
      <c r="I608" s="9">
        <f t="shared" si="33"/>
        <v>0</v>
      </c>
      <c r="J608" s="9">
        <v>0</v>
      </c>
      <c r="K608" s="9">
        <f t="shared" si="32"/>
        <v>0</v>
      </c>
      <c r="L608" s="9">
        <f t="shared" si="34"/>
        <v>0</v>
      </c>
      <c r="M608" s="9">
        <v>47988.999756238052</v>
      </c>
      <c r="N608" s="9">
        <v>0</v>
      </c>
      <c r="O608" s="4"/>
      <c r="P608" s="9">
        <v>0</v>
      </c>
    </row>
    <row r="609" spans="1:16" x14ac:dyDescent="0.2">
      <c r="A609" s="8" t="s">
        <v>105</v>
      </c>
      <c r="B609" s="8" t="s">
        <v>119</v>
      </c>
      <c r="C609" s="8" t="s">
        <v>79</v>
      </c>
      <c r="D609" s="8" t="s">
        <v>127</v>
      </c>
      <c r="E609" s="8"/>
      <c r="F609" s="8" t="s">
        <v>8</v>
      </c>
      <c r="G609" s="9">
        <v>0</v>
      </c>
      <c r="H609" s="9">
        <v>0</v>
      </c>
      <c r="I609" s="9">
        <f t="shared" si="33"/>
        <v>0</v>
      </c>
      <c r="J609" s="9">
        <v>0</v>
      </c>
      <c r="K609" s="9">
        <f t="shared" si="32"/>
        <v>0</v>
      </c>
      <c r="L609" s="9">
        <f t="shared" si="34"/>
        <v>0</v>
      </c>
      <c r="M609" s="9">
        <v>331489.96998135094</v>
      </c>
      <c r="N609" s="9">
        <v>0</v>
      </c>
      <c r="O609" s="4"/>
      <c r="P609" s="9">
        <v>0</v>
      </c>
    </row>
    <row r="610" spans="1:16" x14ac:dyDescent="0.2">
      <c r="A610" s="8" t="s">
        <v>105</v>
      </c>
      <c r="B610" s="8" t="s">
        <v>119</v>
      </c>
      <c r="C610" s="8" t="s">
        <v>79</v>
      </c>
      <c r="D610" s="8" t="s">
        <v>127</v>
      </c>
      <c r="E610" s="8"/>
      <c r="F610" s="8" t="s">
        <v>6</v>
      </c>
      <c r="G610" s="9">
        <v>0</v>
      </c>
      <c r="H610" s="9">
        <v>0</v>
      </c>
      <c r="I610" s="9">
        <f t="shared" si="33"/>
        <v>0</v>
      </c>
      <c r="J610" s="9">
        <v>0</v>
      </c>
      <c r="K610" s="9">
        <f t="shared" si="32"/>
        <v>0</v>
      </c>
      <c r="L610" s="9">
        <f t="shared" si="34"/>
        <v>0</v>
      </c>
      <c r="M610" s="9">
        <v>1616030.2434202989</v>
      </c>
      <c r="N610" s="9">
        <v>0</v>
      </c>
      <c r="O610" s="4"/>
      <c r="P610" s="9">
        <v>0</v>
      </c>
    </row>
    <row r="611" spans="1:16" x14ac:dyDescent="0.2">
      <c r="A611" s="8" t="s">
        <v>105</v>
      </c>
      <c r="B611" s="8" t="s">
        <v>119</v>
      </c>
      <c r="C611" s="8" t="s">
        <v>79</v>
      </c>
      <c r="D611" s="8" t="s">
        <v>127</v>
      </c>
      <c r="E611" s="8"/>
      <c r="F611" s="8" t="s">
        <v>12</v>
      </c>
      <c r="G611" s="9">
        <v>0</v>
      </c>
      <c r="H611" s="9">
        <v>0</v>
      </c>
      <c r="I611" s="9">
        <f t="shared" si="33"/>
        <v>0</v>
      </c>
      <c r="J611" s="9">
        <v>0</v>
      </c>
      <c r="K611" s="9">
        <f t="shared" si="32"/>
        <v>0</v>
      </c>
      <c r="L611" s="9">
        <f t="shared" si="34"/>
        <v>0</v>
      </c>
      <c r="M611" s="9">
        <v>6747.6792077999999</v>
      </c>
      <c r="N611" s="9">
        <v>0</v>
      </c>
      <c r="O611" s="4"/>
      <c r="P611" s="9">
        <v>0</v>
      </c>
    </row>
    <row r="612" spans="1:16" x14ac:dyDescent="0.2">
      <c r="A612" s="8" t="s">
        <v>105</v>
      </c>
      <c r="B612" s="8" t="s">
        <v>120</v>
      </c>
      <c r="C612" s="8" t="s">
        <v>80</v>
      </c>
      <c r="D612" s="8" t="s">
        <v>127</v>
      </c>
      <c r="E612" s="8" t="s">
        <v>131</v>
      </c>
      <c r="F612" s="8" t="s">
        <v>0</v>
      </c>
      <c r="G612" s="9">
        <v>0</v>
      </c>
      <c r="H612" s="9">
        <v>0</v>
      </c>
      <c r="I612" s="9">
        <f t="shared" si="33"/>
        <v>0</v>
      </c>
      <c r="J612" s="9">
        <v>0</v>
      </c>
      <c r="K612" s="9">
        <f t="shared" si="32"/>
        <v>0</v>
      </c>
      <c r="L612" s="9">
        <f t="shared" si="34"/>
        <v>0</v>
      </c>
      <c r="M612" s="9">
        <v>3410.0574930951038</v>
      </c>
      <c r="N612" s="9">
        <v>0</v>
      </c>
      <c r="O612" s="4"/>
      <c r="P612" s="9">
        <v>0</v>
      </c>
    </row>
    <row r="613" spans="1:16" x14ac:dyDescent="0.2">
      <c r="A613" s="8" t="s">
        <v>105</v>
      </c>
      <c r="B613" s="8" t="s">
        <v>120</v>
      </c>
      <c r="C613" s="8" t="s">
        <v>80</v>
      </c>
      <c r="D613" s="8" t="s">
        <v>127</v>
      </c>
      <c r="E613" s="8" t="s">
        <v>129</v>
      </c>
      <c r="F613" s="8" t="s">
        <v>6</v>
      </c>
      <c r="G613" s="9">
        <v>0</v>
      </c>
      <c r="H613" s="9">
        <v>0</v>
      </c>
      <c r="I613" s="9">
        <f t="shared" si="33"/>
        <v>0</v>
      </c>
      <c r="J613" s="9">
        <v>0</v>
      </c>
      <c r="K613" s="9">
        <f t="shared" si="32"/>
        <v>0</v>
      </c>
      <c r="L613" s="9">
        <f t="shared" si="34"/>
        <v>0</v>
      </c>
      <c r="M613" s="9">
        <v>-4314.0131348102423</v>
      </c>
      <c r="N613" s="9">
        <v>17860.960334032199</v>
      </c>
      <c r="O613" s="4"/>
      <c r="P613" s="9">
        <v>0</v>
      </c>
    </row>
    <row r="614" spans="1:16" x14ac:dyDescent="0.2">
      <c r="A614" s="8" t="s">
        <v>105</v>
      </c>
      <c r="B614" s="8" t="s">
        <v>120</v>
      </c>
      <c r="C614" s="8" t="s">
        <v>80</v>
      </c>
      <c r="D614" s="8" t="s">
        <v>127</v>
      </c>
      <c r="E614" s="8" t="s">
        <v>130</v>
      </c>
      <c r="F614" s="8" t="s">
        <v>3</v>
      </c>
      <c r="G614" s="9">
        <v>0</v>
      </c>
      <c r="H614" s="9">
        <v>0</v>
      </c>
      <c r="I614" s="9">
        <f t="shared" si="33"/>
        <v>0</v>
      </c>
      <c r="J614" s="9">
        <v>0</v>
      </c>
      <c r="K614" s="9">
        <f t="shared" si="32"/>
        <v>0</v>
      </c>
      <c r="L614" s="9">
        <f t="shared" si="34"/>
        <v>0</v>
      </c>
      <c r="M614" s="9">
        <v>0</v>
      </c>
      <c r="N614" s="9">
        <v>1076.5013736918511</v>
      </c>
      <c r="O614" s="4"/>
      <c r="P614" s="9">
        <v>0</v>
      </c>
    </row>
    <row r="615" spans="1:16" x14ac:dyDescent="0.2">
      <c r="A615" s="8" t="s">
        <v>105</v>
      </c>
      <c r="B615" s="8" t="s">
        <v>120</v>
      </c>
      <c r="C615" s="8" t="s">
        <v>80</v>
      </c>
      <c r="D615" s="8" t="s">
        <v>127</v>
      </c>
      <c r="E615" s="8" t="s">
        <v>130</v>
      </c>
      <c r="F615" s="8" t="s">
        <v>0</v>
      </c>
      <c r="G615" s="9">
        <v>0</v>
      </c>
      <c r="H615" s="9">
        <v>0</v>
      </c>
      <c r="I615" s="9">
        <f t="shared" si="33"/>
        <v>0</v>
      </c>
      <c r="J615" s="9">
        <v>0</v>
      </c>
      <c r="K615" s="9">
        <f t="shared" si="32"/>
        <v>0</v>
      </c>
      <c r="L615" s="9">
        <f t="shared" si="34"/>
        <v>0</v>
      </c>
      <c r="M615" s="9">
        <v>5490.0790720099994</v>
      </c>
      <c r="N615" s="9">
        <v>0</v>
      </c>
      <c r="O615" s="4"/>
      <c r="P615" s="9">
        <v>0</v>
      </c>
    </row>
    <row r="616" spans="1:16" x14ac:dyDescent="0.2">
      <c r="A616" s="8" t="s">
        <v>105</v>
      </c>
      <c r="B616" s="8" t="s">
        <v>120</v>
      </c>
      <c r="C616" s="8" t="s">
        <v>80</v>
      </c>
      <c r="D616" s="8" t="s">
        <v>127</v>
      </c>
      <c r="E616" s="8" t="s">
        <v>137</v>
      </c>
      <c r="F616" s="8" t="s">
        <v>6</v>
      </c>
      <c r="G616" s="9">
        <v>0</v>
      </c>
      <c r="H616" s="9">
        <v>0</v>
      </c>
      <c r="I616" s="9">
        <f t="shared" si="33"/>
        <v>0</v>
      </c>
      <c r="J616" s="9">
        <v>0</v>
      </c>
      <c r="K616" s="9">
        <f t="shared" si="32"/>
        <v>0</v>
      </c>
      <c r="L616" s="9">
        <f t="shared" si="34"/>
        <v>0</v>
      </c>
      <c r="M616" s="9">
        <v>1422.6041700009998</v>
      </c>
      <c r="N616" s="9">
        <v>10500.0000000003</v>
      </c>
      <c r="O616" s="4"/>
      <c r="P616" s="9">
        <v>0</v>
      </c>
    </row>
    <row r="617" spans="1:16" x14ac:dyDescent="0.2">
      <c r="A617" s="8" t="s">
        <v>105</v>
      </c>
      <c r="B617" s="8" t="s">
        <v>120</v>
      </c>
      <c r="C617" s="8" t="s">
        <v>80</v>
      </c>
      <c r="D617" s="8" t="s">
        <v>127</v>
      </c>
      <c r="E617" s="8" t="s">
        <v>134</v>
      </c>
      <c r="F617" s="8" t="s">
        <v>6</v>
      </c>
      <c r="G617" s="9">
        <v>0</v>
      </c>
      <c r="H617" s="9">
        <v>0</v>
      </c>
      <c r="I617" s="9">
        <f t="shared" si="33"/>
        <v>0</v>
      </c>
      <c r="J617" s="9">
        <v>0</v>
      </c>
      <c r="K617" s="9">
        <f t="shared" si="32"/>
        <v>0</v>
      </c>
      <c r="L617" s="9">
        <f t="shared" si="34"/>
        <v>0</v>
      </c>
      <c r="M617" s="9">
        <v>669.67009200164625</v>
      </c>
      <c r="N617" s="9">
        <v>0</v>
      </c>
      <c r="O617" s="4"/>
      <c r="P617" s="9">
        <v>0</v>
      </c>
    </row>
    <row r="618" spans="1:16" x14ac:dyDescent="0.2">
      <c r="A618" s="8" t="s">
        <v>105</v>
      </c>
      <c r="B618" s="8" t="s">
        <v>120</v>
      </c>
      <c r="C618" s="8" t="s">
        <v>80</v>
      </c>
      <c r="D618" s="8" t="s">
        <v>127</v>
      </c>
      <c r="E618" s="8" t="s">
        <v>134</v>
      </c>
      <c r="F618" s="8" t="s">
        <v>0</v>
      </c>
      <c r="G618" s="9">
        <v>0</v>
      </c>
      <c r="H618" s="9">
        <v>0</v>
      </c>
      <c r="I618" s="9">
        <f t="shared" si="33"/>
        <v>0</v>
      </c>
      <c r="J618" s="9">
        <v>0</v>
      </c>
      <c r="K618" s="9">
        <f t="shared" si="32"/>
        <v>0</v>
      </c>
      <c r="L618" s="9">
        <f t="shared" si="34"/>
        <v>0</v>
      </c>
      <c r="M618" s="9">
        <v>19531.937642199999</v>
      </c>
      <c r="N618" s="9">
        <v>175400</v>
      </c>
      <c r="O618" s="4"/>
      <c r="P618" s="9">
        <v>0</v>
      </c>
    </row>
    <row r="619" spans="1:16" x14ac:dyDescent="0.2">
      <c r="A619" s="8" t="s">
        <v>105</v>
      </c>
      <c r="B619" s="8" t="s">
        <v>120</v>
      </c>
      <c r="C619" s="8" t="s">
        <v>80</v>
      </c>
      <c r="D619" s="8" t="s">
        <v>127</v>
      </c>
      <c r="E619" s="8"/>
      <c r="F619" s="8" t="s">
        <v>3</v>
      </c>
      <c r="G619" s="9">
        <v>0</v>
      </c>
      <c r="H619" s="9">
        <v>0</v>
      </c>
      <c r="I619" s="9">
        <f t="shared" si="33"/>
        <v>0</v>
      </c>
      <c r="J619" s="9">
        <v>0</v>
      </c>
      <c r="K619" s="9">
        <f t="shared" si="32"/>
        <v>0</v>
      </c>
      <c r="L619" s="9">
        <f t="shared" si="34"/>
        <v>0</v>
      </c>
      <c r="M619" s="9">
        <v>73065.071184139524</v>
      </c>
      <c r="N619" s="9">
        <v>0</v>
      </c>
      <c r="O619" s="4"/>
      <c r="P619" s="9">
        <v>0</v>
      </c>
    </row>
    <row r="620" spans="1:16" x14ac:dyDescent="0.2">
      <c r="A620" s="8" t="s">
        <v>105</v>
      </c>
      <c r="B620" s="8" t="s">
        <v>120</v>
      </c>
      <c r="C620" s="8" t="s">
        <v>80</v>
      </c>
      <c r="D620" s="8" t="s">
        <v>127</v>
      </c>
      <c r="E620" s="8"/>
      <c r="F620" s="8" t="s">
        <v>6</v>
      </c>
      <c r="G620" s="9">
        <v>0</v>
      </c>
      <c r="H620" s="9">
        <v>0</v>
      </c>
      <c r="I620" s="9">
        <f t="shared" si="33"/>
        <v>0</v>
      </c>
      <c r="J620" s="9">
        <v>0</v>
      </c>
      <c r="K620" s="9">
        <f t="shared" si="32"/>
        <v>0</v>
      </c>
      <c r="L620" s="9">
        <f t="shared" si="34"/>
        <v>0</v>
      </c>
      <c r="M620" s="9">
        <v>125236.95585054225</v>
      </c>
      <c r="N620" s="9">
        <v>0</v>
      </c>
      <c r="O620" s="4"/>
      <c r="P620" s="9">
        <v>0</v>
      </c>
    </row>
    <row r="621" spans="1:16" x14ac:dyDescent="0.2">
      <c r="A621" s="8" t="s">
        <v>105</v>
      </c>
      <c r="B621" s="8" t="s">
        <v>120</v>
      </c>
      <c r="C621" s="8" t="s">
        <v>80</v>
      </c>
      <c r="D621" s="8" t="s">
        <v>127</v>
      </c>
      <c r="E621" s="8"/>
      <c r="F621" s="8" t="s">
        <v>0</v>
      </c>
      <c r="G621" s="9">
        <v>0</v>
      </c>
      <c r="H621" s="9">
        <v>0</v>
      </c>
      <c r="I621" s="9">
        <f t="shared" si="33"/>
        <v>0</v>
      </c>
      <c r="J621" s="9">
        <v>0</v>
      </c>
      <c r="K621" s="9">
        <f t="shared" si="32"/>
        <v>0</v>
      </c>
      <c r="L621" s="9">
        <f t="shared" si="34"/>
        <v>0</v>
      </c>
      <c r="M621" s="9">
        <v>1736564.9537277187</v>
      </c>
      <c r="N621" s="9">
        <v>0</v>
      </c>
      <c r="O621" s="4"/>
      <c r="P621" s="9">
        <v>0</v>
      </c>
    </row>
    <row r="622" spans="1:16" x14ac:dyDescent="0.2">
      <c r="A622" s="8" t="s">
        <v>106</v>
      </c>
      <c r="B622" s="8" t="s">
        <v>121</v>
      </c>
      <c r="C622" s="8" t="s">
        <v>82</v>
      </c>
      <c r="D622" s="8" t="s">
        <v>127</v>
      </c>
      <c r="E622" s="8" t="s">
        <v>131</v>
      </c>
      <c r="F622" s="8" t="s">
        <v>0</v>
      </c>
      <c r="G622" s="9">
        <v>0</v>
      </c>
      <c r="H622" s="9">
        <v>0</v>
      </c>
      <c r="I622" s="9">
        <f t="shared" si="33"/>
        <v>0</v>
      </c>
      <c r="J622" s="9">
        <v>0</v>
      </c>
      <c r="K622" s="9">
        <f t="shared" si="32"/>
        <v>0</v>
      </c>
      <c r="L622" s="9">
        <f t="shared" si="34"/>
        <v>0</v>
      </c>
      <c r="M622" s="9">
        <v>515.52335872191998</v>
      </c>
      <c r="N622" s="9">
        <v>0</v>
      </c>
      <c r="O622" s="4"/>
      <c r="P622" s="9">
        <v>0</v>
      </c>
    </row>
    <row r="623" spans="1:16" x14ac:dyDescent="0.2">
      <c r="A623" s="8" t="s">
        <v>106</v>
      </c>
      <c r="B623" s="8" t="s">
        <v>121</v>
      </c>
      <c r="C623" s="8" t="s">
        <v>82</v>
      </c>
      <c r="D623" s="8" t="s">
        <v>127</v>
      </c>
      <c r="E623" s="8" t="s">
        <v>129</v>
      </c>
      <c r="F623" s="8" t="s">
        <v>6</v>
      </c>
      <c r="G623" s="9">
        <v>0</v>
      </c>
      <c r="H623" s="9">
        <v>0</v>
      </c>
      <c r="I623" s="9">
        <f t="shared" si="33"/>
        <v>0</v>
      </c>
      <c r="J623" s="9">
        <v>0</v>
      </c>
      <c r="K623" s="9">
        <f t="shared" si="32"/>
        <v>0</v>
      </c>
      <c r="L623" s="9">
        <f t="shared" si="34"/>
        <v>0</v>
      </c>
      <c r="M623" s="9">
        <v>-11921.039408243161</v>
      </c>
      <c r="N623" s="9">
        <v>7442.0668058467518</v>
      </c>
      <c r="O623" s="4"/>
      <c r="P623" s="9">
        <v>0</v>
      </c>
    </row>
    <row r="624" spans="1:16" x14ac:dyDescent="0.2">
      <c r="A624" s="8" t="s">
        <v>106</v>
      </c>
      <c r="B624" s="8" t="s">
        <v>121</v>
      </c>
      <c r="C624" s="8" t="s">
        <v>82</v>
      </c>
      <c r="D624" s="8" t="s">
        <v>127</v>
      </c>
      <c r="E624" s="8" t="s">
        <v>130</v>
      </c>
      <c r="F624" s="8" t="s">
        <v>3</v>
      </c>
      <c r="G624" s="9">
        <v>0</v>
      </c>
      <c r="H624" s="9">
        <v>0</v>
      </c>
      <c r="I624" s="9">
        <f t="shared" si="33"/>
        <v>0</v>
      </c>
      <c r="J624" s="9">
        <v>0</v>
      </c>
      <c r="K624" s="9">
        <f t="shared" si="32"/>
        <v>0</v>
      </c>
      <c r="L624" s="9">
        <f t="shared" si="34"/>
        <v>0</v>
      </c>
      <c r="M624" s="9">
        <v>0</v>
      </c>
      <c r="N624" s="9">
        <v>1659.9093103466475</v>
      </c>
      <c r="O624" s="4"/>
      <c r="P624" s="9">
        <v>0</v>
      </c>
    </row>
    <row r="625" spans="1:16" x14ac:dyDescent="0.2">
      <c r="A625" s="8" t="s">
        <v>106</v>
      </c>
      <c r="B625" s="8" t="s">
        <v>121</v>
      </c>
      <c r="C625" s="8" t="s">
        <v>82</v>
      </c>
      <c r="D625" s="8" t="s">
        <v>127</v>
      </c>
      <c r="E625" s="8" t="s">
        <v>130</v>
      </c>
      <c r="F625" s="8" t="s">
        <v>0</v>
      </c>
      <c r="G625" s="9">
        <v>0</v>
      </c>
      <c r="H625" s="9">
        <v>0</v>
      </c>
      <c r="I625" s="9">
        <f t="shared" si="33"/>
        <v>0</v>
      </c>
      <c r="J625" s="9">
        <v>0</v>
      </c>
      <c r="K625" s="9">
        <f t="shared" si="32"/>
        <v>0</v>
      </c>
      <c r="L625" s="9">
        <f t="shared" si="34"/>
        <v>0</v>
      </c>
      <c r="M625" s="9">
        <v>534.93095239999991</v>
      </c>
      <c r="N625" s="9">
        <v>0</v>
      </c>
      <c r="O625" s="4"/>
      <c r="P625" s="9">
        <v>0</v>
      </c>
    </row>
    <row r="626" spans="1:16" x14ac:dyDescent="0.2">
      <c r="A626" s="8" t="s">
        <v>106</v>
      </c>
      <c r="B626" s="8" t="s">
        <v>121</v>
      </c>
      <c r="C626" s="8" t="s">
        <v>82</v>
      </c>
      <c r="D626" s="8" t="s">
        <v>127</v>
      </c>
      <c r="E626" s="8" t="s">
        <v>137</v>
      </c>
      <c r="F626" s="8" t="s">
        <v>6</v>
      </c>
      <c r="G626" s="9">
        <v>0</v>
      </c>
      <c r="H626" s="9">
        <v>0</v>
      </c>
      <c r="I626" s="9">
        <f t="shared" si="33"/>
        <v>0</v>
      </c>
      <c r="J626" s="9">
        <v>0</v>
      </c>
      <c r="K626" s="9">
        <f t="shared" ref="K626:K689" si="35">I626-J626</f>
        <v>0</v>
      </c>
      <c r="L626" s="9">
        <f t="shared" si="34"/>
        <v>0</v>
      </c>
      <c r="M626" s="9">
        <v>4979.1145950034988</v>
      </c>
      <c r="N626" s="9">
        <v>36750.000000001048</v>
      </c>
      <c r="O626" s="4"/>
      <c r="P626" s="9">
        <v>0</v>
      </c>
    </row>
    <row r="627" spans="1:16" x14ac:dyDescent="0.2">
      <c r="A627" s="8" t="s">
        <v>106</v>
      </c>
      <c r="B627" s="8" t="s">
        <v>121</v>
      </c>
      <c r="C627" s="8" t="s">
        <v>82</v>
      </c>
      <c r="D627" s="8" t="s">
        <v>127</v>
      </c>
      <c r="E627" s="8" t="s">
        <v>134</v>
      </c>
      <c r="F627" s="8" t="s">
        <v>6</v>
      </c>
      <c r="G627" s="9">
        <v>0</v>
      </c>
      <c r="H627" s="9">
        <v>0</v>
      </c>
      <c r="I627" s="9">
        <f t="shared" si="33"/>
        <v>0</v>
      </c>
      <c r="J627" s="9">
        <v>0</v>
      </c>
      <c r="K627" s="9">
        <f t="shared" si="35"/>
        <v>0</v>
      </c>
      <c r="L627" s="9">
        <f t="shared" si="34"/>
        <v>0</v>
      </c>
      <c r="M627" s="9">
        <v>65.250720000160413</v>
      </c>
      <c r="N627" s="9">
        <v>0</v>
      </c>
      <c r="O627" s="4"/>
      <c r="P627" s="9">
        <v>0</v>
      </c>
    </row>
    <row r="628" spans="1:16" x14ac:dyDescent="0.2">
      <c r="A628" s="8" t="s">
        <v>106</v>
      </c>
      <c r="B628" s="8" t="s">
        <v>121</v>
      </c>
      <c r="C628" s="8" t="s">
        <v>82</v>
      </c>
      <c r="D628" s="8" t="s">
        <v>127</v>
      </c>
      <c r="E628" s="8" t="s">
        <v>134</v>
      </c>
      <c r="F628" s="8" t="s">
        <v>0</v>
      </c>
      <c r="G628" s="9">
        <v>0</v>
      </c>
      <c r="H628" s="9">
        <v>0</v>
      </c>
      <c r="I628" s="9">
        <f t="shared" si="33"/>
        <v>0</v>
      </c>
      <c r="J628" s="9">
        <v>0</v>
      </c>
      <c r="K628" s="9">
        <f t="shared" si="35"/>
        <v>0</v>
      </c>
      <c r="L628" s="9">
        <f t="shared" si="34"/>
        <v>0</v>
      </c>
      <c r="M628" s="9">
        <v>-3780.0001000000002</v>
      </c>
      <c r="N628" s="9">
        <v>200000</v>
      </c>
      <c r="O628" s="4"/>
      <c r="P628" s="9">
        <v>0</v>
      </c>
    </row>
    <row r="629" spans="1:16" x14ac:dyDescent="0.2">
      <c r="A629" s="8" t="s">
        <v>106</v>
      </c>
      <c r="B629" s="8" t="s">
        <v>121</v>
      </c>
      <c r="C629" s="8" t="s">
        <v>82</v>
      </c>
      <c r="D629" s="8" t="s">
        <v>127</v>
      </c>
      <c r="E629" s="8"/>
      <c r="F629" s="8" t="s">
        <v>3</v>
      </c>
      <c r="G629" s="9">
        <v>0</v>
      </c>
      <c r="H629" s="9">
        <v>0</v>
      </c>
      <c r="I629" s="9">
        <f t="shared" si="33"/>
        <v>0</v>
      </c>
      <c r="J629" s="9">
        <v>0</v>
      </c>
      <c r="K629" s="9">
        <f t="shared" si="35"/>
        <v>0</v>
      </c>
      <c r="L629" s="9">
        <f t="shared" si="34"/>
        <v>0</v>
      </c>
      <c r="M629" s="9">
        <v>464145.99833105423</v>
      </c>
      <c r="N629" s="9">
        <v>0</v>
      </c>
      <c r="O629" s="4"/>
      <c r="P629" s="9">
        <v>0</v>
      </c>
    </row>
    <row r="630" spans="1:16" x14ac:dyDescent="0.2">
      <c r="A630" s="8" t="s">
        <v>106</v>
      </c>
      <c r="B630" s="8" t="s">
        <v>121</v>
      </c>
      <c r="C630" s="8" t="s">
        <v>82</v>
      </c>
      <c r="D630" s="8" t="s">
        <v>127</v>
      </c>
      <c r="E630" s="8"/>
      <c r="F630" s="8" t="s">
        <v>6</v>
      </c>
      <c r="G630" s="9">
        <v>0</v>
      </c>
      <c r="H630" s="9">
        <v>0</v>
      </c>
      <c r="I630" s="9">
        <f t="shared" si="33"/>
        <v>0</v>
      </c>
      <c r="J630" s="9">
        <v>0</v>
      </c>
      <c r="K630" s="9">
        <f t="shared" si="35"/>
        <v>0</v>
      </c>
      <c r="L630" s="9">
        <f t="shared" si="34"/>
        <v>0</v>
      </c>
      <c r="M630" s="9">
        <v>-14801.082034461831</v>
      </c>
      <c r="N630" s="9">
        <v>0</v>
      </c>
      <c r="O630" s="4"/>
      <c r="P630" s="9">
        <v>0</v>
      </c>
    </row>
    <row r="631" spans="1:16" x14ac:dyDescent="0.2">
      <c r="A631" s="8" t="s">
        <v>106</v>
      </c>
      <c r="B631" s="8" t="s">
        <v>121</v>
      </c>
      <c r="C631" s="8" t="s">
        <v>82</v>
      </c>
      <c r="D631" s="8" t="s">
        <v>127</v>
      </c>
      <c r="E631" s="8"/>
      <c r="F631" s="8" t="s">
        <v>0</v>
      </c>
      <c r="G631" s="9">
        <v>0</v>
      </c>
      <c r="H631" s="9">
        <v>0</v>
      </c>
      <c r="I631" s="9">
        <f t="shared" si="33"/>
        <v>0</v>
      </c>
      <c r="J631" s="9">
        <v>0</v>
      </c>
      <c r="K631" s="9">
        <f t="shared" si="35"/>
        <v>0</v>
      </c>
      <c r="L631" s="9">
        <f t="shared" si="34"/>
        <v>0</v>
      </c>
      <c r="M631" s="9">
        <v>317777.12261792133</v>
      </c>
      <c r="N631" s="9">
        <v>0</v>
      </c>
      <c r="O631" s="4"/>
      <c r="P631" s="9">
        <v>0</v>
      </c>
    </row>
    <row r="632" spans="1:16" x14ac:dyDescent="0.2">
      <c r="A632" s="8" t="s">
        <v>106</v>
      </c>
      <c r="B632" s="8" t="s">
        <v>122</v>
      </c>
      <c r="C632" s="8" t="s">
        <v>84</v>
      </c>
      <c r="D632" s="8" t="s">
        <v>127</v>
      </c>
      <c r="E632" s="8" t="s">
        <v>131</v>
      </c>
      <c r="F632" s="8" t="s">
        <v>0</v>
      </c>
      <c r="G632" s="9">
        <v>0</v>
      </c>
      <c r="H632" s="9">
        <v>0</v>
      </c>
      <c r="I632" s="9">
        <f t="shared" si="33"/>
        <v>0</v>
      </c>
      <c r="J632" s="9">
        <v>0</v>
      </c>
      <c r="K632" s="9">
        <f t="shared" si="35"/>
        <v>0</v>
      </c>
      <c r="L632" s="9">
        <f t="shared" si="34"/>
        <v>0</v>
      </c>
      <c r="M632" s="9">
        <v>1098.9657111527522</v>
      </c>
      <c r="N632" s="9">
        <v>0</v>
      </c>
      <c r="O632" s="4"/>
      <c r="P632" s="9">
        <v>0</v>
      </c>
    </row>
    <row r="633" spans="1:16" x14ac:dyDescent="0.2">
      <c r="A633" s="8" t="s">
        <v>106</v>
      </c>
      <c r="B633" s="8" t="s">
        <v>122</v>
      </c>
      <c r="C633" s="8" t="s">
        <v>84</v>
      </c>
      <c r="D633" s="8" t="s">
        <v>127</v>
      </c>
      <c r="E633" s="8" t="s">
        <v>129</v>
      </c>
      <c r="F633" s="8" t="s">
        <v>6</v>
      </c>
      <c r="G633" s="9">
        <v>0</v>
      </c>
      <c r="H633" s="9">
        <v>0</v>
      </c>
      <c r="I633" s="9">
        <f t="shared" si="33"/>
        <v>0</v>
      </c>
      <c r="J633" s="9">
        <v>0</v>
      </c>
      <c r="K633" s="9">
        <f t="shared" si="35"/>
        <v>0</v>
      </c>
      <c r="L633" s="9">
        <f t="shared" si="34"/>
        <v>0</v>
      </c>
      <c r="M633" s="9">
        <v>723.8138915790596</v>
      </c>
      <c r="N633" s="9">
        <v>7442.0668058467509</v>
      </c>
      <c r="O633" s="4"/>
      <c r="P633" s="9">
        <v>0</v>
      </c>
    </row>
    <row r="634" spans="1:16" x14ac:dyDescent="0.2">
      <c r="A634" s="8" t="s">
        <v>106</v>
      </c>
      <c r="B634" s="8" t="s">
        <v>122</v>
      </c>
      <c r="C634" s="8" t="s">
        <v>84</v>
      </c>
      <c r="D634" s="8" t="s">
        <v>127</v>
      </c>
      <c r="E634" s="8" t="s">
        <v>130</v>
      </c>
      <c r="F634" s="8" t="s">
        <v>3</v>
      </c>
      <c r="G634" s="9">
        <v>0</v>
      </c>
      <c r="H634" s="9">
        <v>0</v>
      </c>
      <c r="I634" s="9">
        <f t="shared" si="33"/>
        <v>0</v>
      </c>
      <c r="J634" s="9">
        <v>0</v>
      </c>
      <c r="K634" s="9">
        <f t="shared" si="35"/>
        <v>0</v>
      </c>
      <c r="L634" s="9">
        <f t="shared" si="34"/>
        <v>0</v>
      </c>
      <c r="M634" s="9">
        <v>0</v>
      </c>
      <c r="N634" s="9">
        <v>62.384920120702567</v>
      </c>
      <c r="O634" s="4"/>
      <c r="P634" s="9">
        <v>0</v>
      </c>
    </row>
    <row r="635" spans="1:16" x14ac:dyDescent="0.2">
      <c r="A635" s="8" t="s">
        <v>106</v>
      </c>
      <c r="B635" s="8" t="s">
        <v>122</v>
      </c>
      <c r="C635" s="8" t="s">
        <v>84</v>
      </c>
      <c r="D635" s="8" t="s">
        <v>127</v>
      </c>
      <c r="E635" s="8" t="s">
        <v>130</v>
      </c>
      <c r="F635" s="8" t="s">
        <v>0</v>
      </c>
      <c r="G635" s="9">
        <v>0</v>
      </c>
      <c r="H635" s="9">
        <v>0</v>
      </c>
      <c r="I635" s="9">
        <f t="shared" ref="I635:I698" si="36">G635+H635</f>
        <v>0</v>
      </c>
      <c r="J635" s="9">
        <v>0</v>
      </c>
      <c r="K635" s="9">
        <f t="shared" si="35"/>
        <v>0</v>
      </c>
      <c r="L635" s="9">
        <f t="shared" si="34"/>
        <v>0</v>
      </c>
      <c r="M635" s="9">
        <v>731.99497969000004</v>
      </c>
      <c r="N635" s="9">
        <v>0</v>
      </c>
      <c r="O635" s="4"/>
      <c r="P635" s="9">
        <v>0</v>
      </c>
    </row>
    <row r="636" spans="1:16" x14ac:dyDescent="0.2">
      <c r="A636" s="8" t="s">
        <v>106</v>
      </c>
      <c r="B636" s="8" t="s">
        <v>122</v>
      </c>
      <c r="C636" s="8" t="s">
        <v>84</v>
      </c>
      <c r="D636" s="8" t="s">
        <v>127</v>
      </c>
      <c r="E636" s="8" t="s">
        <v>137</v>
      </c>
      <c r="F636" s="8" t="s">
        <v>6</v>
      </c>
      <c r="G636" s="9">
        <v>0</v>
      </c>
      <c r="H636" s="9">
        <v>0</v>
      </c>
      <c r="I636" s="9">
        <f t="shared" si="36"/>
        <v>0</v>
      </c>
      <c r="J636" s="9">
        <v>0</v>
      </c>
      <c r="K636" s="9">
        <f t="shared" si="35"/>
        <v>0</v>
      </c>
      <c r="L636" s="9">
        <f t="shared" si="34"/>
        <v>0</v>
      </c>
      <c r="M636" s="9">
        <v>1422.6041700010001</v>
      </c>
      <c r="N636" s="9">
        <v>10500.0000000003</v>
      </c>
      <c r="O636" s="4"/>
      <c r="P636" s="9">
        <v>0</v>
      </c>
    </row>
    <row r="637" spans="1:16" x14ac:dyDescent="0.2">
      <c r="A637" s="8" t="s">
        <v>106</v>
      </c>
      <c r="B637" s="8" t="s">
        <v>122</v>
      </c>
      <c r="C637" s="8" t="s">
        <v>84</v>
      </c>
      <c r="D637" s="8" t="s">
        <v>127</v>
      </c>
      <c r="E637" s="8" t="s">
        <v>134</v>
      </c>
      <c r="F637" s="8" t="s">
        <v>6</v>
      </c>
      <c r="G637" s="9">
        <v>0</v>
      </c>
      <c r="H637" s="9">
        <v>0</v>
      </c>
      <c r="I637" s="9">
        <f t="shared" si="36"/>
        <v>0</v>
      </c>
      <c r="J637" s="9">
        <v>0</v>
      </c>
      <c r="K637" s="9">
        <f t="shared" si="35"/>
        <v>0</v>
      </c>
      <c r="L637" s="9">
        <f t="shared" si="34"/>
        <v>0</v>
      </c>
      <c r="M637" s="9">
        <v>89.288532000219519</v>
      </c>
      <c r="N637" s="9">
        <v>0</v>
      </c>
      <c r="O637" s="4"/>
      <c r="P637" s="9">
        <v>0</v>
      </c>
    </row>
    <row r="638" spans="1:16" x14ac:dyDescent="0.2">
      <c r="A638" s="8" t="s">
        <v>106</v>
      </c>
      <c r="B638" s="8" t="s">
        <v>122</v>
      </c>
      <c r="C638" s="8" t="s">
        <v>84</v>
      </c>
      <c r="D638" s="8" t="s">
        <v>127</v>
      </c>
      <c r="E638" s="8" t="s">
        <v>134</v>
      </c>
      <c r="F638" s="8" t="s">
        <v>0</v>
      </c>
      <c r="G638" s="9">
        <v>0</v>
      </c>
      <c r="H638" s="9">
        <v>0</v>
      </c>
      <c r="I638" s="9">
        <f t="shared" si="36"/>
        <v>0</v>
      </c>
      <c r="J638" s="9">
        <v>0</v>
      </c>
      <c r="K638" s="9">
        <f t="shared" si="35"/>
        <v>0</v>
      </c>
      <c r="L638" s="9">
        <f t="shared" si="34"/>
        <v>0</v>
      </c>
      <c r="M638" s="9">
        <v>24453.896842800001</v>
      </c>
      <c r="N638" s="9">
        <v>219600</v>
      </c>
      <c r="O638" s="4"/>
      <c r="P638" s="9">
        <v>0</v>
      </c>
    </row>
    <row r="639" spans="1:16" x14ac:dyDescent="0.2">
      <c r="A639" s="8" t="s">
        <v>106</v>
      </c>
      <c r="B639" s="8" t="s">
        <v>122</v>
      </c>
      <c r="C639" s="8" t="s">
        <v>84</v>
      </c>
      <c r="D639" s="8" t="s">
        <v>127</v>
      </c>
      <c r="E639" s="8"/>
      <c r="F639" s="8" t="s">
        <v>3</v>
      </c>
      <c r="G639" s="9">
        <v>0</v>
      </c>
      <c r="H639" s="9">
        <v>0</v>
      </c>
      <c r="I639" s="9">
        <f t="shared" si="36"/>
        <v>0</v>
      </c>
      <c r="J639" s="9">
        <v>0</v>
      </c>
      <c r="K639" s="9">
        <f t="shared" si="35"/>
        <v>0</v>
      </c>
      <c r="L639" s="9">
        <f t="shared" si="34"/>
        <v>0</v>
      </c>
      <c r="M639" s="9">
        <v>4300.9766597414527</v>
      </c>
      <c r="N639" s="9">
        <v>0</v>
      </c>
      <c r="O639" s="4"/>
      <c r="P639" s="9">
        <v>0</v>
      </c>
    </row>
    <row r="640" spans="1:16" x14ac:dyDescent="0.2">
      <c r="A640" s="8" t="s">
        <v>106</v>
      </c>
      <c r="B640" s="8" t="s">
        <v>122</v>
      </c>
      <c r="C640" s="8" t="s">
        <v>84</v>
      </c>
      <c r="D640" s="8" t="s">
        <v>127</v>
      </c>
      <c r="E640" s="8"/>
      <c r="F640" s="8" t="s">
        <v>6</v>
      </c>
      <c r="G640" s="9">
        <v>0</v>
      </c>
      <c r="H640" s="9">
        <v>0</v>
      </c>
      <c r="I640" s="9">
        <f t="shared" si="36"/>
        <v>0</v>
      </c>
      <c r="J640" s="9">
        <v>0</v>
      </c>
      <c r="K640" s="9">
        <f t="shared" si="35"/>
        <v>0</v>
      </c>
      <c r="L640" s="9">
        <f t="shared" si="34"/>
        <v>0</v>
      </c>
      <c r="M640" s="9">
        <v>10793.712304878318</v>
      </c>
      <c r="N640" s="9">
        <v>0</v>
      </c>
      <c r="O640" s="4"/>
      <c r="P640" s="9">
        <v>0</v>
      </c>
    </row>
    <row r="641" spans="1:16" x14ac:dyDescent="0.2">
      <c r="A641" s="8" t="s">
        <v>106</v>
      </c>
      <c r="B641" s="8" t="s">
        <v>122</v>
      </c>
      <c r="C641" s="8" t="s">
        <v>84</v>
      </c>
      <c r="D641" s="8" t="s">
        <v>127</v>
      </c>
      <c r="E641" s="8"/>
      <c r="F641" s="8" t="s">
        <v>0</v>
      </c>
      <c r="G641" s="9">
        <v>0</v>
      </c>
      <c r="H641" s="9">
        <v>0</v>
      </c>
      <c r="I641" s="9">
        <f t="shared" si="36"/>
        <v>0</v>
      </c>
      <c r="J641" s="9">
        <v>0</v>
      </c>
      <c r="K641" s="9">
        <f t="shared" si="35"/>
        <v>0</v>
      </c>
      <c r="L641" s="9">
        <f t="shared" si="34"/>
        <v>0</v>
      </c>
      <c r="M641" s="9">
        <v>240870.31885643123</v>
      </c>
      <c r="N641" s="9">
        <v>0</v>
      </c>
      <c r="O641" s="4"/>
      <c r="P641" s="9">
        <v>0</v>
      </c>
    </row>
    <row r="642" spans="1:16" x14ac:dyDescent="0.2">
      <c r="A642" s="8" t="s">
        <v>106</v>
      </c>
      <c r="B642" s="8" t="s">
        <v>123</v>
      </c>
      <c r="C642" s="8" t="s">
        <v>83</v>
      </c>
      <c r="D642" s="8" t="s">
        <v>127</v>
      </c>
      <c r="E642" s="8" t="s">
        <v>131</v>
      </c>
      <c r="F642" s="8" t="s">
        <v>0</v>
      </c>
      <c r="G642" s="9">
        <v>0</v>
      </c>
      <c r="H642" s="9">
        <v>0</v>
      </c>
      <c r="I642" s="9">
        <f t="shared" si="36"/>
        <v>0</v>
      </c>
      <c r="J642" s="9">
        <v>0</v>
      </c>
      <c r="K642" s="9">
        <f t="shared" si="35"/>
        <v>0</v>
      </c>
      <c r="L642" s="9">
        <f t="shared" si="34"/>
        <v>0</v>
      </c>
      <c r="M642" s="9">
        <v>1175.8985616930879</v>
      </c>
      <c r="N642" s="9">
        <v>0</v>
      </c>
      <c r="O642" s="4"/>
      <c r="P642" s="9">
        <v>0</v>
      </c>
    </row>
    <row r="643" spans="1:16" x14ac:dyDescent="0.2">
      <c r="A643" s="8" t="s">
        <v>106</v>
      </c>
      <c r="B643" s="8" t="s">
        <v>123</v>
      </c>
      <c r="C643" s="8" t="s">
        <v>83</v>
      </c>
      <c r="D643" s="8" t="s">
        <v>127</v>
      </c>
      <c r="E643" s="8" t="s">
        <v>129</v>
      </c>
      <c r="F643" s="8" t="s">
        <v>6</v>
      </c>
      <c r="G643" s="9">
        <v>0</v>
      </c>
      <c r="H643" s="9">
        <v>0</v>
      </c>
      <c r="I643" s="9">
        <f t="shared" si="36"/>
        <v>0</v>
      </c>
      <c r="J643" s="9">
        <v>0</v>
      </c>
      <c r="K643" s="9">
        <f t="shared" si="35"/>
        <v>0</v>
      </c>
      <c r="L643" s="9">
        <f t="shared" si="34"/>
        <v>0</v>
      </c>
      <c r="M643" s="9">
        <v>-27570.923267266524</v>
      </c>
      <c r="N643" s="9">
        <v>0</v>
      </c>
      <c r="O643" s="4"/>
      <c r="P643" s="9">
        <v>0</v>
      </c>
    </row>
    <row r="644" spans="1:16" x14ac:dyDescent="0.2">
      <c r="A644" s="8" t="s">
        <v>106</v>
      </c>
      <c r="B644" s="8" t="s">
        <v>123</v>
      </c>
      <c r="C644" s="8" t="s">
        <v>83</v>
      </c>
      <c r="D644" s="8" t="s">
        <v>127</v>
      </c>
      <c r="E644" s="8" t="s">
        <v>130</v>
      </c>
      <c r="F644" s="8" t="s">
        <v>3</v>
      </c>
      <c r="G644" s="9">
        <v>0</v>
      </c>
      <c r="H644" s="9">
        <v>0</v>
      </c>
      <c r="I644" s="9">
        <f t="shared" si="36"/>
        <v>0</v>
      </c>
      <c r="J644" s="9">
        <v>0</v>
      </c>
      <c r="K644" s="9">
        <f t="shared" si="35"/>
        <v>0</v>
      </c>
      <c r="L644" s="9">
        <f t="shared" si="34"/>
        <v>0</v>
      </c>
      <c r="M644" s="9">
        <v>0</v>
      </c>
      <c r="N644" s="9">
        <v>387.96178638527095</v>
      </c>
      <c r="O644" s="4"/>
      <c r="P644" s="9">
        <v>0</v>
      </c>
    </row>
    <row r="645" spans="1:16" x14ac:dyDescent="0.2">
      <c r="A645" s="8" t="s">
        <v>106</v>
      </c>
      <c r="B645" s="8" t="s">
        <v>123</v>
      </c>
      <c r="C645" s="8" t="s">
        <v>83</v>
      </c>
      <c r="D645" s="8" t="s">
        <v>127</v>
      </c>
      <c r="E645" s="8" t="s">
        <v>130</v>
      </c>
      <c r="F645" s="8" t="s">
        <v>0</v>
      </c>
      <c r="G645" s="9">
        <v>0</v>
      </c>
      <c r="H645" s="9">
        <v>0</v>
      </c>
      <c r="I645" s="9">
        <f t="shared" si="36"/>
        <v>0</v>
      </c>
      <c r="J645" s="9">
        <v>0</v>
      </c>
      <c r="K645" s="9">
        <f t="shared" si="35"/>
        <v>0</v>
      </c>
      <c r="L645" s="9">
        <f t="shared" si="34"/>
        <v>0</v>
      </c>
      <c r="M645" s="9">
        <v>1167.44344886</v>
      </c>
      <c r="N645" s="9">
        <v>0</v>
      </c>
      <c r="O645" s="4"/>
      <c r="P645" s="9">
        <v>0</v>
      </c>
    </row>
    <row r="646" spans="1:16" x14ac:dyDescent="0.2">
      <c r="A646" s="8" t="s">
        <v>106</v>
      </c>
      <c r="B646" s="8" t="s">
        <v>123</v>
      </c>
      <c r="C646" s="8" t="s">
        <v>83</v>
      </c>
      <c r="D646" s="8" t="s">
        <v>127</v>
      </c>
      <c r="E646" s="8" t="s">
        <v>137</v>
      </c>
      <c r="F646" s="8" t="s">
        <v>6</v>
      </c>
      <c r="G646" s="9">
        <v>0</v>
      </c>
      <c r="H646" s="9">
        <v>0</v>
      </c>
      <c r="I646" s="9">
        <f t="shared" si="36"/>
        <v>0</v>
      </c>
      <c r="J646" s="9">
        <v>0</v>
      </c>
      <c r="K646" s="9">
        <f t="shared" si="35"/>
        <v>0</v>
      </c>
      <c r="L646" s="9">
        <f t="shared" ref="L646:L699" si="37">K646</f>
        <v>0</v>
      </c>
      <c r="M646" s="9">
        <v>86581.816065034523</v>
      </c>
      <c r="N646" s="9">
        <v>642250.00000001839</v>
      </c>
      <c r="O646" s="4"/>
      <c r="P646" s="9">
        <v>0</v>
      </c>
    </row>
    <row r="647" spans="1:16" x14ac:dyDescent="0.2">
      <c r="A647" s="8" t="s">
        <v>106</v>
      </c>
      <c r="B647" s="8" t="s">
        <v>123</v>
      </c>
      <c r="C647" s="8" t="s">
        <v>83</v>
      </c>
      <c r="D647" s="8" t="s">
        <v>127</v>
      </c>
      <c r="E647" s="8" t="s">
        <v>137</v>
      </c>
      <c r="F647" s="8" t="s">
        <v>0</v>
      </c>
      <c r="G647" s="9">
        <v>0</v>
      </c>
      <c r="H647" s="9">
        <v>0</v>
      </c>
      <c r="I647" s="9">
        <f t="shared" si="36"/>
        <v>0</v>
      </c>
      <c r="J647" s="9">
        <v>0</v>
      </c>
      <c r="K647" s="9">
        <f t="shared" si="35"/>
        <v>0</v>
      </c>
      <c r="L647" s="9">
        <f t="shared" si="37"/>
        <v>0</v>
      </c>
      <c r="M647" s="9">
        <v>198.60000000000599</v>
      </c>
      <c r="N647" s="9">
        <v>0</v>
      </c>
      <c r="O647" s="4"/>
      <c r="P647" s="9">
        <v>0</v>
      </c>
    </row>
    <row r="648" spans="1:16" x14ac:dyDescent="0.2">
      <c r="A648" s="8" t="s">
        <v>106</v>
      </c>
      <c r="B648" s="8" t="s">
        <v>123</v>
      </c>
      <c r="C648" s="8" t="s">
        <v>83</v>
      </c>
      <c r="D648" s="8" t="s">
        <v>127</v>
      </c>
      <c r="E648" s="8" t="s">
        <v>134</v>
      </c>
      <c r="F648" s="8" t="s">
        <v>6</v>
      </c>
      <c r="G648" s="9">
        <v>0</v>
      </c>
      <c r="H648" s="9">
        <v>0</v>
      </c>
      <c r="I648" s="9">
        <f t="shared" si="36"/>
        <v>0</v>
      </c>
      <c r="J648" s="9">
        <v>0</v>
      </c>
      <c r="K648" s="9">
        <f t="shared" si="35"/>
        <v>0</v>
      </c>
      <c r="L648" s="9">
        <f t="shared" si="37"/>
        <v>0</v>
      </c>
      <c r="M648" s="9">
        <v>142.40440800035003</v>
      </c>
      <c r="N648" s="9">
        <v>0</v>
      </c>
      <c r="O648" s="4"/>
      <c r="P648" s="9">
        <v>0</v>
      </c>
    </row>
    <row r="649" spans="1:16" x14ac:dyDescent="0.2">
      <c r="A649" s="8" t="s">
        <v>106</v>
      </c>
      <c r="B649" s="8" t="s">
        <v>123</v>
      </c>
      <c r="C649" s="8" t="s">
        <v>83</v>
      </c>
      <c r="D649" s="8" t="s">
        <v>127</v>
      </c>
      <c r="E649" s="8"/>
      <c r="F649" s="8" t="s">
        <v>3</v>
      </c>
      <c r="G649" s="9">
        <v>0</v>
      </c>
      <c r="H649" s="9">
        <v>0</v>
      </c>
      <c r="I649" s="9">
        <f t="shared" si="36"/>
        <v>0</v>
      </c>
      <c r="J649" s="9">
        <v>0</v>
      </c>
      <c r="K649" s="9">
        <f t="shared" si="35"/>
        <v>0</v>
      </c>
      <c r="L649" s="9">
        <f t="shared" si="37"/>
        <v>0</v>
      </c>
      <c r="M649" s="9">
        <v>26248.041544216245</v>
      </c>
      <c r="N649" s="9">
        <v>0</v>
      </c>
      <c r="O649" s="4"/>
      <c r="P649" s="9">
        <v>0</v>
      </c>
    </row>
    <row r="650" spans="1:16" x14ac:dyDescent="0.2">
      <c r="A650" s="8" t="s">
        <v>106</v>
      </c>
      <c r="B650" s="8" t="s">
        <v>123</v>
      </c>
      <c r="C650" s="8" t="s">
        <v>83</v>
      </c>
      <c r="D650" s="8" t="s">
        <v>127</v>
      </c>
      <c r="E650" s="8"/>
      <c r="F650" s="8" t="s">
        <v>6</v>
      </c>
      <c r="G650" s="9">
        <v>0</v>
      </c>
      <c r="H650" s="9">
        <v>0</v>
      </c>
      <c r="I650" s="9">
        <f t="shared" si="36"/>
        <v>0</v>
      </c>
      <c r="J650" s="9">
        <v>0</v>
      </c>
      <c r="K650" s="9">
        <f t="shared" si="35"/>
        <v>0</v>
      </c>
      <c r="L650" s="9">
        <f t="shared" si="37"/>
        <v>0</v>
      </c>
      <c r="M650" s="9">
        <v>177310.20212117425</v>
      </c>
      <c r="N650" s="9">
        <v>0</v>
      </c>
      <c r="O650" s="4"/>
      <c r="P650" s="9">
        <v>0</v>
      </c>
    </row>
    <row r="651" spans="1:16" x14ac:dyDescent="0.2">
      <c r="A651" s="8" t="s">
        <v>106</v>
      </c>
      <c r="B651" s="8" t="s">
        <v>123</v>
      </c>
      <c r="C651" s="8" t="s">
        <v>83</v>
      </c>
      <c r="D651" s="8" t="s">
        <v>127</v>
      </c>
      <c r="E651" s="8"/>
      <c r="F651" s="8" t="s">
        <v>0</v>
      </c>
      <c r="G651" s="9">
        <v>0</v>
      </c>
      <c r="H651" s="9">
        <v>0</v>
      </c>
      <c r="I651" s="9">
        <f t="shared" si="36"/>
        <v>0</v>
      </c>
      <c r="J651" s="9">
        <v>0</v>
      </c>
      <c r="K651" s="9">
        <f t="shared" si="35"/>
        <v>0</v>
      </c>
      <c r="L651" s="9">
        <f t="shared" si="37"/>
        <v>0</v>
      </c>
      <c r="M651" s="9">
        <v>459130.22615330922</v>
      </c>
      <c r="N651" s="9">
        <v>0</v>
      </c>
      <c r="O651" s="4"/>
      <c r="P651" s="9">
        <v>0</v>
      </c>
    </row>
    <row r="652" spans="1:16" x14ac:dyDescent="0.2">
      <c r="A652" s="8" t="s">
        <v>107</v>
      </c>
      <c r="B652" s="8" t="s">
        <v>124</v>
      </c>
      <c r="C652" s="8" t="s">
        <v>85</v>
      </c>
      <c r="D652" s="8" t="s">
        <v>127</v>
      </c>
      <c r="E652" s="8" t="s">
        <v>9</v>
      </c>
      <c r="F652" s="8" t="s">
        <v>1</v>
      </c>
      <c r="G652" s="9">
        <v>0</v>
      </c>
      <c r="H652" s="9">
        <v>0</v>
      </c>
      <c r="I652" s="9">
        <f t="shared" si="36"/>
        <v>0</v>
      </c>
      <c r="J652" s="9">
        <v>0</v>
      </c>
      <c r="K652" s="9">
        <f t="shared" si="35"/>
        <v>0</v>
      </c>
      <c r="L652" s="9">
        <f t="shared" si="37"/>
        <v>0</v>
      </c>
      <c r="M652" s="9">
        <v>28.999999999999996</v>
      </c>
      <c r="N652" s="9">
        <v>0</v>
      </c>
      <c r="O652" s="4"/>
      <c r="P652" s="9">
        <v>0</v>
      </c>
    </row>
    <row r="653" spans="1:16" x14ac:dyDescent="0.2">
      <c r="A653" s="8" t="s">
        <v>107</v>
      </c>
      <c r="B653" s="8" t="s">
        <v>124</v>
      </c>
      <c r="C653" s="8" t="s">
        <v>85</v>
      </c>
      <c r="D653" s="8" t="s">
        <v>127</v>
      </c>
      <c r="E653" s="8" t="s">
        <v>129</v>
      </c>
      <c r="F653" s="8" t="s">
        <v>6</v>
      </c>
      <c r="G653" s="9">
        <v>0</v>
      </c>
      <c r="H653" s="9">
        <v>0</v>
      </c>
      <c r="I653" s="9">
        <f t="shared" si="36"/>
        <v>0</v>
      </c>
      <c r="J653" s="9">
        <v>0</v>
      </c>
      <c r="K653" s="9">
        <f t="shared" si="35"/>
        <v>0</v>
      </c>
      <c r="L653" s="9">
        <f t="shared" si="37"/>
        <v>0</v>
      </c>
      <c r="M653" s="9">
        <v>16555.120964135182</v>
      </c>
      <c r="N653" s="9">
        <v>20558.455114825967</v>
      </c>
      <c r="O653" s="4"/>
      <c r="P653" s="9">
        <v>0</v>
      </c>
    </row>
    <row r="654" spans="1:16" x14ac:dyDescent="0.2">
      <c r="A654" s="8" t="s">
        <v>107</v>
      </c>
      <c r="B654" s="8" t="s">
        <v>124</v>
      </c>
      <c r="C654" s="8" t="s">
        <v>85</v>
      </c>
      <c r="D654" s="8" t="s">
        <v>127</v>
      </c>
      <c r="E654" s="8" t="s">
        <v>129</v>
      </c>
      <c r="F654" s="8" t="s">
        <v>1</v>
      </c>
      <c r="G654" s="9">
        <v>0</v>
      </c>
      <c r="H654" s="9">
        <v>0</v>
      </c>
      <c r="I654" s="9">
        <f t="shared" si="36"/>
        <v>0</v>
      </c>
      <c r="J654" s="9">
        <v>0</v>
      </c>
      <c r="K654" s="9">
        <f t="shared" si="35"/>
        <v>0</v>
      </c>
      <c r="L654" s="9">
        <f t="shared" si="37"/>
        <v>0</v>
      </c>
      <c r="M654" s="9">
        <v>0</v>
      </c>
      <c r="N654" s="9">
        <v>29302.04</v>
      </c>
      <c r="O654" s="4"/>
      <c r="P654" s="9">
        <v>0</v>
      </c>
    </row>
    <row r="655" spans="1:16" x14ac:dyDescent="0.2">
      <c r="A655" s="8" t="s">
        <v>107</v>
      </c>
      <c r="B655" s="8" t="s">
        <v>124</v>
      </c>
      <c r="C655" s="8" t="s">
        <v>85</v>
      </c>
      <c r="D655" s="8" t="s">
        <v>127</v>
      </c>
      <c r="E655" s="8" t="s">
        <v>130</v>
      </c>
      <c r="F655" s="8" t="s">
        <v>3</v>
      </c>
      <c r="G655" s="9">
        <v>0</v>
      </c>
      <c r="H655" s="9">
        <v>0</v>
      </c>
      <c r="I655" s="9">
        <f t="shared" si="36"/>
        <v>0</v>
      </c>
      <c r="J655" s="9">
        <v>0</v>
      </c>
      <c r="K655" s="9">
        <f t="shared" si="35"/>
        <v>0</v>
      </c>
      <c r="L655" s="9">
        <f t="shared" si="37"/>
        <v>0</v>
      </c>
      <c r="M655" s="9">
        <v>0</v>
      </c>
      <c r="N655" s="9">
        <v>391.66640246077043</v>
      </c>
      <c r="O655" s="4"/>
      <c r="P655" s="9">
        <v>0</v>
      </c>
    </row>
    <row r="656" spans="1:16" x14ac:dyDescent="0.2">
      <c r="A656" s="8" t="s">
        <v>107</v>
      </c>
      <c r="B656" s="8" t="s">
        <v>124</v>
      </c>
      <c r="C656" s="8" t="s">
        <v>85</v>
      </c>
      <c r="D656" s="8" t="s">
        <v>127</v>
      </c>
      <c r="E656" s="8"/>
      <c r="F656" s="8" t="s">
        <v>3</v>
      </c>
      <c r="G656" s="9">
        <v>0</v>
      </c>
      <c r="H656" s="9">
        <v>0</v>
      </c>
      <c r="I656" s="9">
        <f t="shared" si="36"/>
        <v>0</v>
      </c>
      <c r="J656" s="9">
        <v>0</v>
      </c>
      <c r="K656" s="9">
        <f t="shared" si="35"/>
        <v>0</v>
      </c>
      <c r="L656" s="9">
        <f t="shared" si="37"/>
        <v>0</v>
      </c>
      <c r="M656" s="9">
        <v>28136.189288823905</v>
      </c>
      <c r="N656" s="9">
        <v>0</v>
      </c>
      <c r="O656" s="4"/>
      <c r="P656" s="9">
        <v>0</v>
      </c>
    </row>
    <row r="657" spans="1:16" x14ac:dyDescent="0.2">
      <c r="A657" s="8" t="s">
        <v>107</v>
      </c>
      <c r="B657" s="8" t="s">
        <v>124</v>
      </c>
      <c r="C657" s="8" t="s">
        <v>85</v>
      </c>
      <c r="D657" s="8" t="s">
        <v>127</v>
      </c>
      <c r="E657" s="8"/>
      <c r="F657" s="8" t="s">
        <v>6</v>
      </c>
      <c r="G657" s="9">
        <v>0</v>
      </c>
      <c r="H657" s="9">
        <v>0</v>
      </c>
      <c r="I657" s="9">
        <f t="shared" si="36"/>
        <v>0</v>
      </c>
      <c r="J657" s="9">
        <v>0</v>
      </c>
      <c r="K657" s="9">
        <f t="shared" si="35"/>
        <v>0</v>
      </c>
      <c r="L657" s="9">
        <f t="shared" si="37"/>
        <v>0</v>
      </c>
      <c r="M657" s="9">
        <v>-88324.6335958524</v>
      </c>
      <c r="N657" s="9">
        <v>0</v>
      </c>
      <c r="O657" s="4"/>
      <c r="P657" s="9">
        <v>0</v>
      </c>
    </row>
    <row r="658" spans="1:16" x14ac:dyDescent="0.2">
      <c r="A658" s="8" t="s">
        <v>107</v>
      </c>
      <c r="B658" s="8" t="s">
        <v>125</v>
      </c>
      <c r="C658" s="8" t="s">
        <v>86</v>
      </c>
      <c r="D658" s="8" t="s">
        <v>127</v>
      </c>
      <c r="E658" s="8" t="s">
        <v>129</v>
      </c>
      <c r="F658" s="8" t="s">
        <v>6</v>
      </c>
      <c r="G658" s="9">
        <v>0</v>
      </c>
      <c r="H658" s="9">
        <v>0</v>
      </c>
      <c r="I658" s="9">
        <f t="shared" si="36"/>
        <v>0</v>
      </c>
      <c r="J658" s="9">
        <v>0</v>
      </c>
      <c r="K658" s="9">
        <f t="shared" si="35"/>
        <v>0</v>
      </c>
      <c r="L658" s="9">
        <f t="shared" si="37"/>
        <v>0</v>
      </c>
      <c r="M658" s="9">
        <v>-201.45758045778996</v>
      </c>
      <c r="N658" s="9">
        <v>109.60334029229385</v>
      </c>
      <c r="O658" s="4"/>
      <c r="P658" s="9">
        <v>0</v>
      </c>
    </row>
    <row r="659" spans="1:16" x14ac:dyDescent="0.2">
      <c r="A659" s="8" t="s">
        <v>107</v>
      </c>
      <c r="B659" s="8" t="s">
        <v>125</v>
      </c>
      <c r="C659" s="8" t="s">
        <v>86</v>
      </c>
      <c r="D659" s="8" t="s">
        <v>127</v>
      </c>
      <c r="E659" s="8" t="s">
        <v>130</v>
      </c>
      <c r="F659" s="8" t="s">
        <v>3</v>
      </c>
      <c r="G659" s="9">
        <v>0</v>
      </c>
      <c r="H659" s="9">
        <v>0</v>
      </c>
      <c r="I659" s="9">
        <f t="shared" si="36"/>
        <v>0</v>
      </c>
      <c r="J659" s="9">
        <v>0</v>
      </c>
      <c r="K659" s="9">
        <f t="shared" si="35"/>
        <v>0</v>
      </c>
      <c r="L659" s="9">
        <f t="shared" si="37"/>
        <v>0</v>
      </c>
      <c r="M659" s="9">
        <v>0</v>
      </c>
      <c r="N659" s="9">
        <v>602.37938926533525</v>
      </c>
      <c r="O659" s="4"/>
      <c r="P659" s="9">
        <v>0</v>
      </c>
    </row>
    <row r="660" spans="1:16" x14ac:dyDescent="0.2">
      <c r="A660" s="8" t="s">
        <v>107</v>
      </c>
      <c r="B660" s="8" t="s">
        <v>125</v>
      </c>
      <c r="C660" s="8" t="s">
        <v>86</v>
      </c>
      <c r="D660" s="8" t="s">
        <v>127</v>
      </c>
      <c r="E660" s="8"/>
      <c r="F660" s="8" t="s">
        <v>3</v>
      </c>
      <c r="G660" s="9">
        <v>0</v>
      </c>
      <c r="H660" s="9">
        <v>0</v>
      </c>
      <c r="I660" s="9">
        <f t="shared" si="36"/>
        <v>0</v>
      </c>
      <c r="J660" s="9">
        <v>0</v>
      </c>
      <c r="K660" s="9">
        <f t="shared" si="35"/>
        <v>0</v>
      </c>
      <c r="L660" s="9">
        <f t="shared" si="37"/>
        <v>0</v>
      </c>
      <c r="M660" s="9">
        <v>309041.4570793162</v>
      </c>
      <c r="N660" s="9">
        <v>0</v>
      </c>
      <c r="O660" s="4"/>
      <c r="P660" s="9">
        <v>0</v>
      </c>
    </row>
    <row r="661" spans="1:16" x14ac:dyDescent="0.2">
      <c r="A661" s="8" t="s">
        <v>107</v>
      </c>
      <c r="B661" s="8" t="s">
        <v>125</v>
      </c>
      <c r="C661" s="8" t="s">
        <v>86</v>
      </c>
      <c r="D661" s="8" t="s">
        <v>127</v>
      </c>
      <c r="E661" s="8"/>
      <c r="F661" s="8" t="s">
        <v>6</v>
      </c>
      <c r="G661" s="9">
        <v>0</v>
      </c>
      <c r="H661" s="9">
        <v>0</v>
      </c>
      <c r="I661" s="9">
        <f t="shared" si="36"/>
        <v>0</v>
      </c>
      <c r="J661" s="9">
        <v>0</v>
      </c>
      <c r="K661" s="9">
        <f t="shared" si="35"/>
        <v>0</v>
      </c>
      <c r="L661" s="9">
        <f t="shared" si="37"/>
        <v>0</v>
      </c>
      <c r="M661" s="9">
        <v>-9722.5405906358174</v>
      </c>
      <c r="N661" s="9">
        <v>0</v>
      </c>
      <c r="O661" s="4"/>
      <c r="P661" s="9">
        <v>0</v>
      </c>
    </row>
    <row r="662" spans="1:16" x14ac:dyDescent="0.2">
      <c r="A662" s="8" t="s">
        <v>107</v>
      </c>
      <c r="B662" s="8" t="s">
        <v>125</v>
      </c>
      <c r="C662" s="8" t="s">
        <v>86</v>
      </c>
      <c r="D662" s="8" t="s">
        <v>127</v>
      </c>
      <c r="E662" s="8"/>
      <c r="F662" s="8" t="s">
        <v>1</v>
      </c>
      <c r="G662" s="9">
        <v>0</v>
      </c>
      <c r="H662" s="9">
        <v>0</v>
      </c>
      <c r="I662" s="9">
        <f t="shared" si="36"/>
        <v>0</v>
      </c>
      <c r="J662" s="9">
        <v>0</v>
      </c>
      <c r="K662" s="9">
        <f t="shared" si="35"/>
        <v>0</v>
      </c>
      <c r="L662" s="9">
        <f t="shared" si="37"/>
        <v>0</v>
      </c>
      <c r="M662" s="9">
        <v>426686.92</v>
      </c>
      <c r="N662" s="9">
        <v>0</v>
      </c>
      <c r="O662" s="4"/>
      <c r="P662" s="9">
        <v>0</v>
      </c>
    </row>
    <row r="663" spans="1:16" x14ac:dyDescent="0.2">
      <c r="A663" s="8" t="s">
        <v>107</v>
      </c>
      <c r="B663" s="8" t="s">
        <v>126</v>
      </c>
      <c r="C663" s="8" t="s">
        <v>149</v>
      </c>
      <c r="D663" s="8" t="s">
        <v>127</v>
      </c>
      <c r="E663" s="8" t="s">
        <v>129</v>
      </c>
      <c r="F663" s="8" t="s">
        <v>6</v>
      </c>
      <c r="G663" s="9">
        <v>0</v>
      </c>
      <c r="H663" s="9">
        <v>0</v>
      </c>
      <c r="I663" s="9">
        <f t="shared" si="36"/>
        <v>0</v>
      </c>
      <c r="J663" s="9">
        <v>0</v>
      </c>
      <c r="K663" s="9">
        <f t="shared" si="35"/>
        <v>0</v>
      </c>
      <c r="L663" s="9">
        <f t="shared" si="37"/>
        <v>0</v>
      </c>
      <c r="M663" s="9">
        <v>-3858.9825000000001</v>
      </c>
      <c r="N663" s="9">
        <v>0</v>
      </c>
      <c r="O663" s="4"/>
      <c r="P663" s="9">
        <v>0</v>
      </c>
    </row>
    <row r="664" spans="1:16" x14ac:dyDescent="0.2">
      <c r="A664" s="8" t="s">
        <v>107</v>
      </c>
      <c r="B664" s="8" t="s">
        <v>126</v>
      </c>
      <c r="C664" s="8" t="s">
        <v>149</v>
      </c>
      <c r="D664" s="8" t="s">
        <v>127</v>
      </c>
      <c r="E664" s="8"/>
      <c r="F664" s="8" t="s">
        <v>6</v>
      </c>
      <c r="G664" s="9">
        <v>0</v>
      </c>
      <c r="H664" s="9">
        <v>0</v>
      </c>
      <c r="I664" s="9">
        <f t="shared" si="36"/>
        <v>0</v>
      </c>
      <c r="J664" s="9">
        <v>0</v>
      </c>
      <c r="K664" s="9">
        <f t="shared" si="35"/>
        <v>0</v>
      </c>
      <c r="L664" s="9">
        <f t="shared" si="37"/>
        <v>0</v>
      </c>
      <c r="M664" s="9">
        <v>111452.09523409918</v>
      </c>
      <c r="N664" s="9">
        <v>0</v>
      </c>
      <c r="O664" s="4"/>
      <c r="P664" s="9">
        <v>0</v>
      </c>
    </row>
    <row r="665" spans="1:16" x14ac:dyDescent="0.2">
      <c r="A665" s="8"/>
      <c r="B665" s="8"/>
      <c r="C665" s="8"/>
      <c r="D665" s="8" t="s">
        <v>128</v>
      </c>
      <c r="E665" s="8" t="s">
        <v>7</v>
      </c>
      <c r="F665" s="8" t="s">
        <v>3</v>
      </c>
      <c r="G665" s="9">
        <v>242709.9875939927</v>
      </c>
      <c r="H665" s="9">
        <v>1260201.9996999998</v>
      </c>
      <c r="I665" s="9">
        <f t="shared" si="36"/>
        <v>1502911.9872939924</v>
      </c>
      <c r="J665" s="9">
        <v>41683.999999999993</v>
      </c>
      <c r="K665" s="9">
        <f t="shared" si="35"/>
        <v>1461227.9872939924</v>
      </c>
      <c r="L665" s="9">
        <f t="shared" si="37"/>
        <v>1461227.9872939924</v>
      </c>
      <c r="M665" s="9">
        <v>1461227.0000000009</v>
      </c>
      <c r="N665" s="9">
        <v>0</v>
      </c>
      <c r="O665" s="4"/>
      <c r="P665" s="9">
        <v>0</v>
      </c>
    </row>
    <row r="666" spans="1:16" x14ac:dyDescent="0.2">
      <c r="A666" s="8"/>
      <c r="B666" s="8"/>
      <c r="C666" s="8"/>
      <c r="D666" s="8" t="s">
        <v>128</v>
      </c>
      <c r="E666" s="8" t="s">
        <v>7</v>
      </c>
      <c r="F666" s="8" t="s">
        <v>8</v>
      </c>
      <c r="G666" s="9">
        <v>0</v>
      </c>
      <c r="H666" s="9">
        <v>2</v>
      </c>
      <c r="I666" s="9">
        <f t="shared" si="36"/>
        <v>2</v>
      </c>
      <c r="J666" s="9">
        <v>0</v>
      </c>
      <c r="K666" s="9">
        <f t="shared" si="35"/>
        <v>2</v>
      </c>
      <c r="L666" s="9">
        <f t="shared" si="37"/>
        <v>2</v>
      </c>
      <c r="M666" s="9">
        <v>0</v>
      </c>
      <c r="N666" s="9">
        <v>0</v>
      </c>
      <c r="O666" s="4"/>
      <c r="P666" s="9">
        <v>0</v>
      </c>
    </row>
    <row r="667" spans="1:16" x14ac:dyDescent="0.2">
      <c r="A667" s="8"/>
      <c r="B667" s="8"/>
      <c r="C667" s="8"/>
      <c r="D667" s="8" t="s">
        <v>128</v>
      </c>
      <c r="E667" s="8" t="s">
        <v>7</v>
      </c>
      <c r="F667" s="8" t="s">
        <v>6</v>
      </c>
      <c r="G667" s="9">
        <v>1669779.8557374538</v>
      </c>
      <c r="H667" s="9">
        <v>2042691.0000002002</v>
      </c>
      <c r="I667" s="9">
        <f t="shared" si="36"/>
        <v>3712470.855737654</v>
      </c>
      <c r="J667" s="9">
        <v>2598454.1533044046</v>
      </c>
      <c r="K667" s="9">
        <f t="shared" si="35"/>
        <v>1114016.7024332494</v>
      </c>
      <c r="L667" s="9">
        <f t="shared" si="37"/>
        <v>1114016.7024332494</v>
      </c>
      <c r="M667" s="9">
        <v>1114016.8699977207</v>
      </c>
      <c r="N667" s="9">
        <v>0</v>
      </c>
      <c r="O667" s="4"/>
      <c r="P667" s="9">
        <v>0</v>
      </c>
    </row>
    <row r="668" spans="1:16" x14ac:dyDescent="0.2">
      <c r="A668" s="8"/>
      <c r="B668" s="8"/>
      <c r="C668" s="8"/>
      <c r="D668" s="8" t="s">
        <v>128</v>
      </c>
      <c r="E668" s="8" t="s">
        <v>7</v>
      </c>
      <c r="F668" s="8" t="s">
        <v>0</v>
      </c>
      <c r="G668" s="9">
        <v>435330.35880000005</v>
      </c>
      <c r="H668" s="9">
        <v>10404.20000000001</v>
      </c>
      <c r="I668" s="9">
        <f t="shared" si="36"/>
        <v>445734.55880000006</v>
      </c>
      <c r="J668" s="9">
        <v>143150</v>
      </c>
      <c r="K668" s="9">
        <f t="shared" si="35"/>
        <v>302584.55880000006</v>
      </c>
      <c r="L668" s="9">
        <f t="shared" si="37"/>
        <v>302584.55880000006</v>
      </c>
      <c r="M668" s="9">
        <v>6131</v>
      </c>
      <c r="N668" s="9">
        <v>170000.00000000003</v>
      </c>
      <c r="O668" s="4"/>
      <c r="P668" s="9">
        <v>0</v>
      </c>
    </row>
    <row r="669" spans="1:16" x14ac:dyDescent="0.2">
      <c r="A669" s="8"/>
      <c r="B669" s="8"/>
      <c r="C669" s="8"/>
      <c r="D669" s="8" t="s">
        <v>128</v>
      </c>
      <c r="E669" s="8" t="s">
        <v>57</v>
      </c>
      <c r="F669" s="8" t="s">
        <v>6</v>
      </c>
      <c r="G669" s="9">
        <v>722999.99890015007</v>
      </c>
      <c r="H669" s="9">
        <v>214630.00000005</v>
      </c>
      <c r="I669" s="9">
        <f t="shared" si="36"/>
        <v>937629.99890020001</v>
      </c>
      <c r="J669" s="9">
        <v>728825.69000077993</v>
      </c>
      <c r="K669" s="9">
        <f t="shared" si="35"/>
        <v>208804.30889942008</v>
      </c>
      <c r="L669" s="9">
        <f t="shared" si="37"/>
        <v>208804.30889942008</v>
      </c>
      <c r="M669" s="9">
        <v>208804.30929950019</v>
      </c>
      <c r="N669" s="9">
        <v>0</v>
      </c>
      <c r="O669" s="4"/>
      <c r="P669" s="9">
        <v>0</v>
      </c>
    </row>
    <row r="670" spans="1:16" x14ac:dyDescent="0.2">
      <c r="A670" s="8"/>
      <c r="B670" s="8"/>
      <c r="C670" s="8"/>
      <c r="D670" s="8" t="s">
        <v>128</v>
      </c>
      <c r="E670" s="8" t="s">
        <v>10</v>
      </c>
      <c r="F670" s="8" t="s">
        <v>3</v>
      </c>
      <c r="G670" s="9">
        <v>0</v>
      </c>
      <c r="H670" s="9">
        <v>0</v>
      </c>
      <c r="I670" s="9">
        <f t="shared" si="36"/>
        <v>0</v>
      </c>
      <c r="J670" s="9">
        <v>0</v>
      </c>
      <c r="K670" s="9">
        <f t="shared" si="35"/>
        <v>0</v>
      </c>
      <c r="L670" s="9">
        <f t="shared" si="37"/>
        <v>0</v>
      </c>
      <c r="M670" s="9">
        <v>80520</v>
      </c>
      <c r="N670" s="9">
        <v>0</v>
      </c>
      <c r="O670" s="4"/>
      <c r="P670" s="9">
        <v>0</v>
      </c>
    </row>
    <row r="671" spans="1:16" x14ac:dyDescent="0.2">
      <c r="A671" s="8"/>
      <c r="B671" s="8"/>
      <c r="C671" s="8"/>
      <c r="D671" s="8" t="s">
        <v>128</v>
      </c>
      <c r="E671" s="8" t="s">
        <v>10</v>
      </c>
      <c r="F671" s="8" t="s">
        <v>8</v>
      </c>
      <c r="G671" s="9">
        <v>2074890.9997900003</v>
      </c>
      <c r="H671" s="9">
        <v>6097015.9999999991</v>
      </c>
      <c r="I671" s="9">
        <f t="shared" si="36"/>
        <v>8171906.9997899998</v>
      </c>
      <c r="J671" s="9">
        <v>6016495.4400000004</v>
      </c>
      <c r="K671" s="9">
        <f t="shared" si="35"/>
        <v>2155411.5597899994</v>
      </c>
      <c r="L671" s="9">
        <f t="shared" si="37"/>
        <v>2155411.5597899994</v>
      </c>
      <c r="M671" s="9">
        <v>2074892.0000000005</v>
      </c>
      <c r="N671" s="9">
        <v>0</v>
      </c>
      <c r="O671" s="4"/>
      <c r="P671" s="9">
        <v>0</v>
      </c>
    </row>
    <row r="672" spans="1:16" x14ac:dyDescent="0.2">
      <c r="A672" s="8"/>
      <c r="B672" s="8"/>
      <c r="C672" s="8"/>
      <c r="D672" s="8" t="s">
        <v>128</v>
      </c>
      <c r="E672" s="8" t="s">
        <v>10</v>
      </c>
      <c r="F672" s="8" t="s">
        <v>1</v>
      </c>
      <c r="G672" s="9">
        <v>50000</v>
      </c>
      <c r="H672" s="9">
        <v>0</v>
      </c>
      <c r="I672" s="9">
        <f t="shared" si="36"/>
        <v>50000</v>
      </c>
      <c r="J672" s="9">
        <v>50000</v>
      </c>
      <c r="K672" s="9">
        <f t="shared" si="35"/>
        <v>0</v>
      </c>
      <c r="L672" s="9">
        <f t="shared" si="37"/>
        <v>0</v>
      </c>
      <c r="M672" s="9">
        <v>0</v>
      </c>
      <c r="N672" s="9">
        <v>0</v>
      </c>
      <c r="O672" s="4"/>
      <c r="P672" s="9">
        <v>0</v>
      </c>
    </row>
    <row r="673" spans="1:16" x14ac:dyDescent="0.2">
      <c r="A673" s="8"/>
      <c r="B673" s="8"/>
      <c r="C673" s="8"/>
      <c r="D673" s="8" t="s">
        <v>128</v>
      </c>
      <c r="E673" s="8" t="s">
        <v>10</v>
      </c>
      <c r="F673" s="8" t="s">
        <v>0</v>
      </c>
      <c r="G673" s="9">
        <v>8536521.335966669</v>
      </c>
      <c r="H673" s="9">
        <v>1202948.3999999997</v>
      </c>
      <c r="I673" s="9">
        <f t="shared" si="36"/>
        <v>9739469.7359666694</v>
      </c>
      <c r="J673" s="9">
        <v>4932626.9495000001</v>
      </c>
      <c r="K673" s="9">
        <f t="shared" si="35"/>
        <v>4806842.7864666693</v>
      </c>
      <c r="L673" s="9">
        <f t="shared" si="37"/>
        <v>4806842.7864666693</v>
      </c>
      <c r="M673" s="9">
        <v>4806839.0499000009</v>
      </c>
      <c r="N673" s="9">
        <v>0</v>
      </c>
      <c r="O673" s="4"/>
      <c r="P673" s="9">
        <v>0</v>
      </c>
    </row>
    <row r="674" spans="1:16" x14ac:dyDescent="0.2">
      <c r="A674" s="8"/>
      <c r="B674" s="8"/>
      <c r="C674" s="8"/>
      <c r="D674" s="8" t="s">
        <v>128</v>
      </c>
      <c r="E674" s="8" t="s">
        <v>58</v>
      </c>
      <c r="F674" s="8" t="s">
        <v>0</v>
      </c>
      <c r="G674" s="9">
        <v>26848.929800000005</v>
      </c>
      <c r="H674" s="9">
        <v>22814</v>
      </c>
      <c r="I674" s="9">
        <f t="shared" si="36"/>
        <v>49662.929800000005</v>
      </c>
      <c r="J674" s="9">
        <v>49662.929999999993</v>
      </c>
      <c r="K674" s="9">
        <f t="shared" si="35"/>
        <v>-1.9999998767161742E-4</v>
      </c>
      <c r="L674" s="9">
        <f t="shared" si="37"/>
        <v>-1.9999998767161742E-4</v>
      </c>
      <c r="M674" s="9">
        <v>0</v>
      </c>
      <c r="N674" s="9">
        <v>0</v>
      </c>
      <c r="O674" s="4"/>
      <c r="P674" s="9">
        <v>0</v>
      </c>
    </row>
    <row r="675" spans="1:16" x14ac:dyDescent="0.2">
      <c r="A675" s="8"/>
      <c r="B675" s="8"/>
      <c r="C675" s="8"/>
      <c r="D675" s="8" t="s">
        <v>128</v>
      </c>
      <c r="E675" s="8" t="s">
        <v>11</v>
      </c>
      <c r="F675" s="8" t="s">
        <v>0</v>
      </c>
      <c r="G675" s="9">
        <v>-9.9999590020161122E-5</v>
      </c>
      <c r="H675" s="9">
        <v>-9.9999571830267087E-5</v>
      </c>
      <c r="I675" s="9">
        <f t="shared" si="36"/>
        <v>-1.9999916185042821E-4</v>
      </c>
      <c r="J675" s="9">
        <v>0</v>
      </c>
      <c r="K675" s="9">
        <f t="shared" si="35"/>
        <v>-1.9999916185042821E-4</v>
      </c>
      <c r="L675" s="9">
        <f t="shared" si="37"/>
        <v>-1.9999916185042821E-4</v>
      </c>
      <c r="M675" s="9">
        <v>0</v>
      </c>
      <c r="N675" s="9">
        <v>0</v>
      </c>
      <c r="O675" s="4"/>
      <c r="P675" s="9">
        <v>0</v>
      </c>
    </row>
    <row r="676" spans="1:16" x14ac:dyDescent="0.2">
      <c r="A676" s="8"/>
      <c r="B676" s="8"/>
      <c r="C676" s="8"/>
      <c r="D676" s="8" t="s">
        <v>128</v>
      </c>
      <c r="E676" s="8" t="s">
        <v>59</v>
      </c>
      <c r="F676" s="8" t="s">
        <v>3</v>
      </c>
      <c r="G676" s="9">
        <v>34475.999689999735</v>
      </c>
      <c r="H676" s="9">
        <v>-9.9999990197829902E-5</v>
      </c>
      <c r="I676" s="9">
        <f t="shared" si="36"/>
        <v>34475.999589999745</v>
      </c>
      <c r="J676" s="9">
        <v>0</v>
      </c>
      <c r="K676" s="9">
        <f t="shared" si="35"/>
        <v>34475.999589999745</v>
      </c>
      <c r="L676" s="9">
        <f t="shared" si="37"/>
        <v>34475.999589999745</v>
      </c>
      <c r="M676" s="9">
        <v>34476</v>
      </c>
      <c r="N676" s="9">
        <v>0</v>
      </c>
      <c r="O676" s="4"/>
      <c r="P676" s="9">
        <v>0</v>
      </c>
    </row>
    <row r="677" spans="1:16" x14ac:dyDescent="0.2">
      <c r="A677" s="8"/>
      <c r="B677" s="8"/>
      <c r="C677" s="8"/>
      <c r="D677" s="8" t="s">
        <v>128</v>
      </c>
      <c r="E677" s="8" t="s">
        <v>59</v>
      </c>
      <c r="F677" s="8" t="s">
        <v>8</v>
      </c>
      <c r="G677" s="9">
        <v>2667026.9999000011</v>
      </c>
      <c r="H677" s="9">
        <v>1176661.9400899897</v>
      </c>
      <c r="I677" s="9">
        <f t="shared" si="36"/>
        <v>3843688.9399899906</v>
      </c>
      <c r="J677" s="9">
        <v>1981397.1688999997</v>
      </c>
      <c r="K677" s="9">
        <f t="shared" si="35"/>
        <v>1862291.7710899909</v>
      </c>
      <c r="L677" s="9">
        <f t="shared" si="37"/>
        <v>1862291.7710899909</v>
      </c>
      <c r="M677" s="9">
        <v>0</v>
      </c>
      <c r="N677" s="9">
        <v>1862291.83</v>
      </c>
      <c r="O677" s="4"/>
      <c r="P677" s="9">
        <v>0</v>
      </c>
    </row>
    <row r="678" spans="1:16" x14ac:dyDescent="0.2">
      <c r="A678" s="8"/>
      <c r="B678" s="8"/>
      <c r="C678" s="8"/>
      <c r="D678" s="8" t="s">
        <v>128</v>
      </c>
      <c r="E678" s="8" t="s">
        <v>59</v>
      </c>
      <c r="F678" s="8" t="s">
        <v>1</v>
      </c>
      <c r="G678" s="9">
        <v>400837</v>
      </c>
      <c r="H678" s="9">
        <v>15368.91</v>
      </c>
      <c r="I678" s="9">
        <f t="shared" si="36"/>
        <v>416205.91</v>
      </c>
      <c r="J678" s="9">
        <v>416205.99979999999</v>
      </c>
      <c r="K678" s="9">
        <f t="shared" si="35"/>
        <v>-8.9800000016111881E-2</v>
      </c>
      <c r="L678" s="9">
        <f t="shared" si="37"/>
        <v>-8.9800000016111881E-2</v>
      </c>
      <c r="M678" s="9">
        <v>0</v>
      </c>
      <c r="N678" s="9">
        <v>0</v>
      </c>
      <c r="O678" s="4"/>
      <c r="P678" s="9">
        <v>0</v>
      </c>
    </row>
    <row r="679" spans="1:16" x14ac:dyDescent="0.2">
      <c r="A679" s="8"/>
      <c r="B679" s="8"/>
      <c r="C679" s="8"/>
      <c r="D679" s="8" t="s">
        <v>128</v>
      </c>
      <c r="E679" s="8" t="s">
        <v>59</v>
      </c>
      <c r="F679" s="8" t="s">
        <v>0</v>
      </c>
      <c r="G679" s="9">
        <v>3256969.2551999991</v>
      </c>
      <c r="H679" s="9">
        <v>36951.510000000009</v>
      </c>
      <c r="I679" s="9">
        <f t="shared" si="36"/>
        <v>3293920.7651999993</v>
      </c>
      <c r="J679" s="9">
        <v>1711911.9298999999</v>
      </c>
      <c r="K679" s="9">
        <f t="shared" si="35"/>
        <v>1582008.8352999995</v>
      </c>
      <c r="L679" s="9">
        <f t="shared" si="37"/>
        <v>1582008.8352999995</v>
      </c>
      <c r="M679" s="9">
        <v>382008.06999999989</v>
      </c>
      <c r="N679" s="9">
        <v>1200000.0000000002</v>
      </c>
      <c r="O679" s="4"/>
      <c r="P679" s="9">
        <v>0</v>
      </c>
    </row>
    <row r="680" spans="1:16" x14ac:dyDescent="0.2">
      <c r="A680" s="8"/>
      <c r="B680" s="8"/>
      <c r="C680" s="8"/>
      <c r="D680" s="8" t="s">
        <v>128</v>
      </c>
      <c r="E680" s="8" t="s">
        <v>2</v>
      </c>
      <c r="F680" s="8" t="s">
        <v>1</v>
      </c>
      <c r="G680" s="9">
        <v>291595.69</v>
      </c>
      <c r="H680" s="9">
        <v>0</v>
      </c>
      <c r="I680" s="9">
        <f t="shared" si="36"/>
        <v>291595.69</v>
      </c>
      <c r="J680" s="9">
        <v>291595.99990000005</v>
      </c>
      <c r="K680" s="9">
        <f t="shared" si="35"/>
        <v>-0.30990000005112961</v>
      </c>
      <c r="L680" s="9">
        <f t="shared" si="37"/>
        <v>-0.30990000005112961</v>
      </c>
      <c r="M680" s="9">
        <v>0</v>
      </c>
      <c r="N680" s="9">
        <v>0</v>
      </c>
      <c r="O680" s="4"/>
      <c r="P680" s="9">
        <v>0</v>
      </c>
    </row>
    <row r="681" spans="1:16" x14ac:dyDescent="0.2">
      <c r="A681" s="8"/>
      <c r="B681" s="8"/>
      <c r="C681" s="8"/>
      <c r="D681" s="8" t="s">
        <v>128</v>
      </c>
      <c r="E681" s="8" t="s">
        <v>138</v>
      </c>
      <c r="F681" s="8" t="s">
        <v>0</v>
      </c>
      <c r="G681" s="9">
        <v>4299999.9998000003</v>
      </c>
      <c r="H681" s="9">
        <v>0</v>
      </c>
      <c r="I681" s="9">
        <f t="shared" si="36"/>
        <v>4299999.9998000003</v>
      </c>
      <c r="J681" s="9">
        <v>4299999.9998000003</v>
      </c>
      <c r="K681" s="9">
        <f t="shared" si="35"/>
        <v>0</v>
      </c>
      <c r="L681" s="9">
        <f t="shared" si="37"/>
        <v>0</v>
      </c>
      <c r="M681" s="9">
        <v>0</v>
      </c>
      <c r="N681" s="9">
        <v>0</v>
      </c>
      <c r="O681" s="4"/>
      <c r="P681" s="9">
        <v>0</v>
      </c>
    </row>
    <row r="682" spans="1:16" x14ac:dyDescent="0.2">
      <c r="A682" s="8"/>
      <c r="B682" s="8"/>
      <c r="C682" s="8"/>
      <c r="D682" s="8" t="s">
        <v>128</v>
      </c>
      <c r="E682" s="8" t="s">
        <v>4</v>
      </c>
      <c r="F682" s="8" t="s">
        <v>1</v>
      </c>
      <c r="G682" s="9">
        <v>591060.99980000011</v>
      </c>
      <c r="H682" s="9">
        <v>0</v>
      </c>
      <c r="I682" s="9">
        <f t="shared" si="36"/>
        <v>591060.99980000011</v>
      </c>
      <c r="J682" s="9">
        <v>508367.24899999995</v>
      </c>
      <c r="K682" s="9">
        <f t="shared" si="35"/>
        <v>82693.750800000154</v>
      </c>
      <c r="L682" s="9">
        <f t="shared" si="37"/>
        <v>82693.750800000154</v>
      </c>
      <c r="M682" s="9">
        <v>0</v>
      </c>
      <c r="N682" s="9">
        <v>82693.75</v>
      </c>
      <c r="O682" s="4"/>
      <c r="P682" s="9">
        <v>0</v>
      </c>
    </row>
    <row r="683" spans="1:16" x14ac:dyDescent="0.2">
      <c r="A683" s="8"/>
      <c r="B683" s="8"/>
      <c r="C683" s="8"/>
      <c r="D683" s="8" t="s">
        <v>128</v>
      </c>
      <c r="E683" s="8" t="s">
        <v>139</v>
      </c>
      <c r="F683" s="8" t="s">
        <v>0</v>
      </c>
      <c r="G683" s="9">
        <v>249205.00000000006</v>
      </c>
      <c r="H683" s="9">
        <v>0</v>
      </c>
      <c r="I683" s="9">
        <f t="shared" si="36"/>
        <v>249205.00000000006</v>
      </c>
      <c r="J683" s="9">
        <v>244159.16999999998</v>
      </c>
      <c r="K683" s="9">
        <f t="shared" si="35"/>
        <v>5045.8300000000745</v>
      </c>
      <c r="L683" s="9">
        <f t="shared" si="37"/>
        <v>5045.8300000000745</v>
      </c>
      <c r="M683" s="9">
        <v>5045.829999999989</v>
      </c>
      <c r="N683" s="9">
        <v>0</v>
      </c>
      <c r="O683" s="4"/>
      <c r="P683" s="9">
        <v>0</v>
      </c>
    </row>
    <row r="684" spans="1:16" x14ac:dyDescent="0.2">
      <c r="A684" s="8"/>
      <c r="B684" s="8"/>
      <c r="C684" s="8"/>
      <c r="D684" s="8" t="s">
        <v>128</v>
      </c>
      <c r="E684" s="8" t="s">
        <v>5</v>
      </c>
      <c r="F684" s="8" t="s">
        <v>1</v>
      </c>
      <c r="G684" s="9">
        <v>61138</v>
      </c>
      <c r="H684" s="9">
        <v>0</v>
      </c>
      <c r="I684" s="9">
        <f t="shared" si="36"/>
        <v>61138</v>
      </c>
      <c r="J684" s="9">
        <v>61138</v>
      </c>
      <c r="K684" s="9">
        <f t="shared" si="35"/>
        <v>0</v>
      </c>
      <c r="L684" s="9">
        <f t="shared" si="37"/>
        <v>0</v>
      </c>
      <c r="M684" s="9">
        <v>0</v>
      </c>
      <c r="N684" s="9">
        <v>0</v>
      </c>
      <c r="O684" s="4"/>
      <c r="P684" s="9">
        <v>0</v>
      </c>
    </row>
    <row r="685" spans="1:16" x14ac:dyDescent="0.2">
      <c r="A685" s="8"/>
      <c r="B685" s="8"/>
      <c r="C685" s="8"/>
      <c r="D685" s="8" t="s">
        <v>128</v>
      </c>
      <c r="E685" s="8" t="s">
        <v>93</v>
      </c>
      <c r="F685" s="8" t="s">
        <v>8</v>
      </c>
      <c r="G685" s="9">
        <v>0</v>
      </c>
      <c r="H685" s="9">
        <v>101099.9999</v>
      </c>
      <c r="I685" s="9">
        <f t="shared" si="36"/>
        <v>101099.9999</v>
      </c>
      <c r="J685" s="9">
        <v>33375.999699999986</v>
      </c>
      <c r="K685" s="9">
        <f t="shared" si="35"/>
        <v>67724.000200000009</v>
      </c>
      <c r="L685" s="9">
        <v>0</v>
      </c>
      <c r="M685" s="9">
        <v>0</v>
      </c>
      <c r="N685" s="9">
        <v>0</v>
      </c>
      <c r="O685" s="4"/>
      <c r="P685" s="9">
        <v>67724.000200000009</v>
      </c>
    </row>
    <row r="686" spans="1:16" x14ac:dyDescent="0.2">
      <c r="A686" s="8"/>
      <c r="B686" s="8"/>
      <c r="C686" s="8"/>
      <c r="D686" s="8" t="s">
        <v>128</v>
      </c>
      <c r="E686" s="8" t="s">
        <v>140</v>
      </c>
      <c r="F686" s="8" t="s">
        <v>0</v>
      </c>
      <c r="G686" s="9">
        <v>169999.99999999997</v>
      </c>
      <c r="H686" s="9">
        <v>0</v>
      </c>
      <c r="I686" s="9">
        <f t="shared" si="36"/>
        <v>169999.99999999997</v>
      </c>
      <c r="J686" s="9">
        <v>167198.05000000002</v>
      </c>
      <c r="K686" s="9">
        <f t="shared" si="35"/>
        <v>2801.9499999999534</v>
      </c>
      <c r="L686" s="9">
        <f t="shared" si="37"/>
        <v>2801.9499999999534</v>
      </c>
      <c r="M686" s="9">
        <v>2801.9500000000103</v>
      </c>
      <c r="N686" s="9">
        <v>0</v>
      </c>
      <c r="O686" s="4"/>
      <c r="P686" s="9">
        <v>0</v>
      </c>
    </row>
    <row r="687" spans="1:16" x14ac:dyDescent="0.2">
      <c r="A687" s="8"/>
      <c r="B687" s="8"/>
      <c r="C687" s="8"/>
      <c r="D687" s="8" t="s">
        <v>128</v>
      </c>
      <c r="E687" s="8" t="s">
        <v>141</v>
      </c>
      <c r="F687" s="8" t="s">
        <v>8</v>
      </c>
      <c r="G687" s="9">
        <v>31371</v>
      </c>
      <c r="H687" s="9">
        <v>0</v>
      </c>
      <c r="I687" s="9">
        <f t="shared" si="36"/>
        <v>31371</v>
      </c>
      <c r="J687" s="9">
        <v>31271</v>
      </c>
      <c r="K687" s="9">
        <f t="shared" si="35"/>
        <v>100</v>
      </c>
      <c r="L687" s="9">
        <f t="shared" si="37"/>
        <v>100</v>
      </c>
      <c r="M687" s="9">
        <v>100</v>
      </c>
      <c r="N687" s="9">
        <v>0</v>
      </c>
      <c r="O687" s="4"/>
      <c r="P687" s="9">
        <v>0</v>
      </c>
    </row>
    <row r="688" spans="1:16" x14ac:dyDescent="0.2">
      <c r="A688" s="8"/>
      <c r="B688" s="8"/>
      <c r="C688" s="8"/>
      <c r="D688" s="8" t="s">
        <v>128</v>
      </c>
      <c r="E688" s="8" t="s">
        <v>142</v>
      </c>
      <c r="F688" s="8" t="s">
        <v>8</v>
      </c>
      <c r="G688" s="9">
        <v>35956</v>
      </c>
      <c r="H688" s="9">
        <v>0</v>
      </c>
      <c r="I688" s="9">
        <f t="shared" si="36"/>
        <v>35956</v>
      </c>
      <c r="J688" s="9">
        <v>35856</v>
      </c>
      <c r="K688" s="9">
        <f t="shared" si="35"/>
        <v>100</v>
      </c>
      <c r="L688" s="9">
        <f t="shared" si="37"/>
        <v>100</v>
      </c>
      <c r="M688" s="9">
        <v>99.999999999999304</v>
      </c>
      <c r="N688" s="9">
        <v>0</v>
      </c>
      <c r="O688" s="4"/>
      <c r="P688" s="9">
        <v>0</v>
      </c>
    </row>
    <row r="689" spans="1:16" x14ac:dyDescent="0.2">
      <c r="A689" s="8"/>
      <c r="B689" s="8"/>
      <c r="C689" s="8"/>
      <c r="D689" s="8" t="s">
        <v>128</v>
      </c>
      <c r="E689" s="8" t="s">
        <v>143</v>
      </c>
      <c r="F689" s="8" t="s">
        <v>0</v>
      </c>
      <c r="G689" s="9">
        <v>85493.000000000015</v>
      </c>
      <c r="H689" s="9">
        <v>0</v>
      </c>
      <c r="I689" s="9">
        <f t="shared" si="36"/>
        <v>85493.000000000015</v>
      </c>
      <c r="J689" s="9">
        <v>85281.140000000014</v>
      </c>
      <c r="K689" s="9">
        <f t="shared" si="35"/>
        <v>211.86000000000058</v>
      </c>
      <c r="L689" s="9">
        <f t="shared" si="37"/>
        <v>211.86000000000058</v>
      </c>
      <c r="M689" s="9">
        <v>211.85999999999999</v>
      </c>
      <c r="N689" s="9">
        <v>0</v>
      </c>
      <c r="O689" s="4"/>
      <c r="P689" s="9">
        <v>0</v>
      </c>
    </row>
    <row r="690" spans="1:16" x14ac:dyDescent="0.2">
      <c r="A690" s="8"/>
      <c r="B690" s="8"/>
      <c r="C690" s="8"/>
      <c r="D690" s="8" t="s">
        <v>128</v>
      </c>
      <c r="E690" s="8" t="s">
        <v>65</v>
      </c>
      <c r="F690" s="8" t="s">
        <v>0</v>
      </c>
      <c r="G690" s="9">
        <v>0</v>
      </c>
      <c r="H690" s="9">
        <v>132373.22000000099</v>
      </c>
      <c r="I690" s="9">
        <f t="shared" si="36"/>
        <v>132373.22000000099</v>
      </c>
      <c r="J690" s="9">
        <v>132373</v>
      </c>
      <c r="K690" s="9">
        <f t="shared" ref="K690:K699" si="38">I690-J690</f>
        <v>0.22000000099069439</v>
      </c>
      <c r="L690" s="9">
        <f t="shared" si="37"/>
        <v>0.22000000099069439</v>
      </c>
      <c r="M690" s="9">
        <v>0</v>
      </c>
      <c r="N690" s="9">
        <v>0</v>
      </c>
      <c r="O690" s="4"/>
      <c r="P690" s="9">
        <v>0</v>
      </c>
    </row>
    <row r="691" spans="1:16" x14ac:dyDescent="0.2">
      <c r="A691" s="8"/>
      <c r="B691" s="8"/>
      <c r="C691" s="8"/>
      <c r="D691" s="8" t="s">
        <v>128</v>
      </c>
      <c r="E691" s="8" t="s">
        <v>144</v>
      </c>
      <c r="F691" s="8" t="s">
        <v>0</v>
      </c>
      <c r="G691" s="9">
        <v>9855000</v>
      </c>
      <c r="H691" s="9">
        <v>0</v>
      </c>
      <c r="I691" s="9">
        <f t="shared" si="36"/>
        <v>9855000</v>
      </c>
      <c r="J691" s="9">
        <v>3114978.61</v>
      </c>
      <c r="K691" s="9">
        <f t="shared" si="38"/>
        <v>6740021.3900000006</v>
      </c>
      <c r="L691" s="9">
        <f t="shared" si="37"/>
        <v>6740021.3900000006</v>
      </c>
      <c r="M691" s="9">
        <v>1740021.39</v>
      </c>
      <c r="N691" s="9">
        <v>5000000</v>
      </c>
      <c r="O691" s="4"/>
      <c r="P691" s="9">
        <v>0</v>
      </c>
    </row>
    <row r="692" spans="1:16" x14ac:dyDescent="0.2">
      <c r="A692" s="8"/>
      <c r="B692" s="8"/>
      <c r="C692" s="8"/>
      <c r="D692" s="8" t="s">
        <v>128</v>
      </c>
      <c r="E692" s="8" t="s">
        <v>131</v>
      </c>
      <c r="F692" s="8" t="s">
        <v>8</v>
      </c>
      <c r="G692" s="9">
        <v>104638</v>
      </c>
      <c r="H692" s="9">
        <v>0</v>
      </c>
      <c r="I692" s="9">
        <f t="shared" si="36"/>
        <v>104638</v>
      </c>
      <c r="J692" s="9">
        <v>89620.200000000026</v>
      </c>
      <c r="K692" s="9">
        <f t="shared" si="38"/>
        <v>15017.799999999974</v>
      </c>
      <c r="L692" s="9">
        <f t="shared" si="37"/>
        <v>15017.799999999974</v>
      </c>
      <c r="M692" s="9">
        <v>15017.799999999994</v>
      </c>
      <c r="N692" s="9">
        <v>0</v>
      </c>
      <c r="O692" s="4"/>
      <c r="P692" s="9">
        <v>0</v>
      </c>
    </row>
    <row r="693" spans="1:16" x14ac:dyDescent="0.2">
      <c r="A693" s="8"/>
      <c r="B693" s="8"/>
      <c r="C693" s="8"/>
      <c r="D693" s="8" t="s">
        <v>128</v>
      </c>
      <c r="E693" s="8" t="s">
        <v>131</v>
      </c>
      <c r="F693" s="8" t="s">
        <v>0</v>
      </c>
      <c r="G693" s="9">
        <v>71429</v>
      </c>
      <c r="H693" s="9">
        <v>0</v>
      </c>
      <c r="I693" s="9">
        <f t="shared" si="36"/>
        <v>71429</v>
      </c>
      <c r="J693" s="9">
        <v>53500.000000000007</v>
      </c>
      <c r="K693" s="9">
        <f t="shared" si="38"/>
        <v>17928.999999999993</v>
      </c>
      <c r="L693" s="9">
        <f t="shared" si="37"/>
        <v>17928.999999999993</v>
      </c>
      <c r="M693" s="9">
        <v>17929.000000000004</v>
      </c>
      <c r="N693" s="9">
        <v>0</v>
      </c>
      <c r="O693" s="4"/>
      <c r="P693" s="9">
        <v>0</v>
      </c>
    </row>
    <row r="694" spans="1:16" x14ac:dyDescent="0.2">
      <c r="A694" s="8"/>
      <c r="B694" s="8"/>
      <c r="C694" s="8"/>
      <c r="D694" s="8" t="s">
        <v>128</v>
      </c>
      <c r="E694" s="8" t="s">
        <v>132</v>
      </c>
      <c r="F694" s="8" t="s">
        <v>8</v>
      </c>
      <c r="G694" s="9">
        <v>71833</v>
      </c>
      <c r="H694" s="9">
        <v>0</v>
      </c>
      <c r="I694" s="9">
        <f t="shared" si="36"/>
        <v>71833</v>
      </c>
      <c r="J694" s="9">
        <v>66000</v>
      </c>
      <c r="K694" s="9">
        <f t="shared" si="38"/>
        <v>5833</v>
      </c>
      <c r="L694" s="9">
        <f t="shared" si="37"/>
        <v>5833</v>
      </c>
      <c r="M694" s="9">
        <v>5832.9999999999918</v>
      </c>
      <c r="N694" s="9">
        <v>0</v>
      </c>
      <c r="O694" s="4"/>
      <c r="P694" s="9">
        <v>0</v>
      </c>
    </row>
    <row r="695" spans="1:16" x14ac:dyDescent="0.2">
      <c r="A695" s="8"/>
      <c r="B695" s="8"/>
      <c r="C695" s="8"/>
      <c r="D695" s="8" t="s">
        <v>128</v>
      </c>
      <c r="E695" s="8" t="s">
        <v>66</v>
      </c>
      <c r="F695" s="8" t="s">
        <v>6</v>
      </c>
      <c r="G695" s="9">
        <v>0</v>
      </c>
      <c r="H695" s="9">
        <v>233060.99830308059</v>
      </c>
      <c r="I695" s="9">
        <f t="shared" si="36"/>
        <v>233060.99830308059</v>
      </c>
      <c r="J695" s="9">
        <v>233060.00000022</v>
      </c>
      <c r="K695" s="9">
        <f t="shared" si="38"/>
        <v>0.99830286059295759</v>
      </c>
      <c r="L695" s="9">
        <v>0</v>
      </c>
      <c r="M695" s="9">
        <v>0</v>
      </c>
      <c r="N695" s="9">
        <v>0</v>
      </c>
      <c r="O695" s="4"/>
      <c r="P695" s="9">
        <v>0.99830286059295759</v>
      </c>
    </row>
    <row r="696" spans="1:16" x14ac:dyDescent="0.2">
      <c r="A696" s="8"/>
      <c r="B696" s="8"/>
      <c r="C696" s="8"/>
      <c r="D696" s="8" t="s">
        <v>128</v>
      </c>
      <c r="E696" s="8" t="s">
        <v>67</v>
      </c>
      <c r="F696" s="8" t="s">
        <v>6</v>
      </c>
      <c r="G696" s="9">
        <v>0</v>
      </c>
      <c r="H696" s="9">
        <v>48285.00000000999</v>
      </c>
      <c r="I696" s="9">
        <f t="shared" si="36"/>
        <v>48285.00000000999</v>
      </c>
      <c r="J696" s="9">
        <v>48285.000000079999</v>
      </c>
      <c r="K696" s="9">
        <f t="shared" si="38"/>
        <v>-7.0009264163672924E-8</v>
      </c>
      <c r="L696" s="9">
        <v>0</v>
      </c>
      <c r="M696" s="9">
        <v>0</v>
      </c>
      <c r="N696" s="9">
        <v>0</v>
      </c>
      <c r="O696" s="4"/>
      <c r="P696" s="9">
        <v>-7.0009264163672924E-8</v>
      </c>
    </row>
    <row r="697" spans="1:16" x14ac:dyDescent="0.2">
      <c r="A697" s="8"/>
      <c r="B697" s="8"/>
      <c r="C697" s="8"/>
      <c r="D697" s="8" t="s">
        <v>128</v>
      </c>
      <c r="E697" s="8" t="s">
        <v>94</v>
      </c>
      <c r="F697" s="8" t="s">
        <v>0</v>
      </c>
      <c r="G697" s="9">
        <v>0</v>
      </c>
      <c r="H697" s="9">
        <v>1783434.629999999</v>
      </c>
      <c r="I697" s="9">
        <f t="shared" si="36"/>
        <v>1783434.629999999</v>
      </c>
      <c r="J697" s="9">
        <v>1783435</v>
      </c>
      <c r="K697" s="9">
        <f t="shared" si="38"/>
        <v>-0.37000000104308128</v>
      </c>
      <c r="L697" s="9">
        <f t="shared" si="37"/>
        <v>-0.37000000104308128</v>
      </c>
      <c r="M697" s="9">
        <v>0</v>
      </c>
      <c r="N697" s="9">
        <v>0</v>
      </c>
      <c r="O697" s="4"/>
      <c r="P697" s="9">
        <v>0</v>
      </c>
    </row>
    <row r="698" spans="1:16" x14ac:dyDescent="0.2">
      <c r="A698" s="8"/>
      <c r="B698" s="8"/>
      <c r="C698" s="8"/>
      <c r="D698" s="8" t="s">
        <v>128</v>
      </c>
      <c r="E698" s="8" t="s">
        <v>68</v>
      </c>
      <c r="F698" s="8" t="s">
        <v>6</v>
      </c>
      <c r="G698" s="9">
        <v>0</v>
      </c>
      <c r="H698" s="9">
        <v>15000.000000010001</v>
      </c>
      <c r="I698" s="9">
        <f t="shared" si="36"/>
        <v>15000.000000010001</v>
      </c>
      <c r="J698" s="9">
        <v>15000.000000060001</v>
      </c>
      <c r="K698" s="9">
        <f t="shared" si="38"/>
        <v>-5.0000380724668503E-8</v>
      </c>
      <c r="L698" s="9">
        <f t="shared" si="37"/>
        <v>-5.0000380724668503E-8</v>
      </c>
      <c r="M698" s="9">
        <v>0</v>
      </c>
      <c r="N698" s="9">
        <v>0</v>
      </c>
      <c r="O698" s="4"/>
      <c r="P698" s="9">
        <v>0</v>
      </c>
    </row>
    <row r="699" spans="1:16" x14ac:dyDescent="0.2">
      <c r="A699" s="8"/>
      <c r="B699" s="8"/>
      <c r="C699" s="8"/>
      <c r="D699" s="8" t="s">
        <v>128</v>
      </c>
      <c r="E699" s="8" t="s">
        <v>129</v>
      </c>
      <c r="F699" s="8" t="s">
        <v>8</v>
      </c>
      <c r="G699" s="9">
        <v>332234.99999999994</v>
      </c>
      <c r="H699" s="9">
        <v>0</v>
      </c>
      <c r="I699" s="9">
        <f t="shared" ref="I699" si="39">G699+H699</f>
        <v>332234.99999999994</v>
      </c>
      <c r="J699" s="9">
        <v>318485.06</v>
      </c>
      <c r="K699" s="9">
        <f t="shared" si="38"/>
        <v>13749.939999999944</v>
      </c>
      <c r="L699" s="9">
        <f t="shared" si="37"/>
        <v>13749.939999999944</v>
      </c>
      <c r="M699" s="9">
        <v>0</v>
      </c>
      <c r="N699" s="9">
        <v>13749.94</v>
      </c>
      <c r="O699" s="4"/>
      <c r="P699" s="9">
        <v>0</v>
      </c>
    </row>
  </sheetData>
  <autoFilter ref="A4:P699" xr:uid="{7154BC5B-40E9-489F-A5CC-7F435A4BC34B}"/>
  <mergeCells count="2">
    <mergeCell ref="A3:L3"/>
    <mergeCell ref="M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Ülekantavate vorm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Tuuli Mägi</cp:lastModifiedBy>
  <dcterms:created xsi:type="dcterms:W3CDTF">2023-02-07T12:16:48Z</dcterms:created>
  <dcterms:modified xsi:type="dcterms:W3CDTF">2025-10-07T13:31:12Z</dcterms:modified>
</cp:coreProperties>
</file>